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130" tabRatio="547" activeTab="1"/>
  </bookViews>
  <sheets>
    <sheet name="DicionárioNF" sheetId="2" r:id="rId1"/>
    <sheet name="JUNHO" sheetId="3" r:id="rId2"/>
  </sheets>
  <definedNames>
    <definedName name="_xlnm._FilterDatabase" localSheetId="1" hidden="1">JUNHO!$A$3:$S$387</definedName>
    <definedName name="Excel_BuiltIn__FilterDatabase" localSheetId="1">JUNHO!$A$3:$S$387</definedName>
  </definedNames>
  <calcPr calcId="145621"/>
</workbook>
</file>

<file path=xl/calcChain.xml><?xml version="1.0" encoding="utf-8"?>
<calcChain xmlns="http://schemas.openxmlformats.org/spreadsheetml/2006/main">
  <c r="S386" i="3" l="1"/>
  <c r="S385" i="3"/>
  <c r="S384" i="3"/>
  <c r="S383" i="3"/>
  <c r="S382" i="3"/>
  <c r="S381" i="3"/>
  <c r="S380" i="3"/>
  <c r="S379" i="3"/>
  <c r="S378" i="3"/>
  <c r="S377" i="3"/>
  <c r="S376" i="3"/>
  <c r="S375" i="3"/>
  <c r="S374" i="3"/>
  <c r="S373" i="3"/>
  <c r="S372" i="3"/>
  <c r="S371" i="3"/>
  <c r="S370" i="3"/>
  <c r="S369" i="3"/>
  <c r="S368" i="3"/>
  <c r="S367" i="3"/>
  <c r="S366" i="3"/>
  <c r="S365" i="3"/>
  <c r="S364" i="3"/>
  <c r="S363" i="3"/>
  <c r="S362" i="3"/>
  <c r="S361" i="3"/>
  <c r="S360" i="3"/>
  <c r="S359" i="3"/>
  <c r="S358" i="3"/>
  <c r="S357" i="3"/>
  <c r="S356" i="3"/>
  <c r="S355" i="3"/>
  <c r="S354" i="3"/>
  <c r="S353" i="3"/>
  <c r="S352" i="3"/>
  <c r="S351" i="3"/>
  <c r="S350" i="3"/>
  <c r="S349" i="3"/>
  <c r="S348" i="3"/>
  <c r="S347" i="3"/>
  <c r="S346" i="3"/>
  <c r="S345" i="3"/>
  <c r="S344" i="3"/>
  <c r="S343" i="3"/>
  <c r="S342" i="3"/>
  <c r="S341" i="3"/>
  <c r="S340" i="3"/>
  <c r="S339" i="3"/>
  <c r="S338" i="3"/>
  <c r="S337" i="3"/>
  <c r="S336" i="3"/>
  <c r="S335" i="3"/>
  <c r="S334" i="3"/>
  <c r="S333" i="3"/>
  <c r="S332" i="3"/>
  <c r="S331" i="3"/>
  <c r="S330" i="3"/>
  <c r="S329" i="3"/>
  <c r="S328" i="3"/>
  <c r="S327" i="3"/>
  <c r="S326" i="3"/>
  <c r="S325" i="3"/>
  <c r="S324" i="3"/>
  <c r="S323" i="3"/>
  <c r="S322" i="3"/>
  <c r="S321" i="3"/>
  <c r="S320" i="3"/>
  <c r="S319" i="3"/>
  <c r="S318" i="3"/>
  <c r="S317" i="3"/>
  <c r="S387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</calcChain>
</file>

<file path=xl/sharedStrings.xml><?xml version="1.0" encoding="utf-8"?>
<sst xmlns="http://schemas.openxmlformats.org/spreadsheetml/2006/main" count="2223" uniqueCount="834">
  <si>
    <t>Unidade</t>
  </si>
  <si>
    <t>FORNECEDOR</t>
  </si>
  <si>
    <t>NOTA FISCAL</t>
  </si>
  <si>
    <t>Tipo</t>
  </si>
  <si>
    <t>Cnpj</t>
  </si>
  <si>
    <t>Nome</t>
  </si>
  <si>
    <t>UF</t>
  </si>
  <si>
    <t>Código</t>
  </si>
  <si>
    <t>Número</t>
  </si>
  <si>
    <t>Data
Emissão</t>
  </si>
  <si>
    <t>Data
Entrada</t>
  </si>
  <si>
    <t>Valor Total</t>
  </si>
  <si>
    <t>Chave de Acesso</t>
  </si>
  <si>
    <t>Código IBGE</t>
  </si>
  <si>
    <t>Data
Competência</t>
  </si>
  <si>
    <t>Descrição</t>
  </si>
  <si>
    <t>Quantidade</t>
  </si>
  <si>
    <t>Valor Unitário</t>
  </si>
  <si>
    <t>HCA</t>
  </si>
  <si>
    <t>20.690.060/0001-90</t>
  </si>
  <si>
    <t>PE</t>
  </si>
  <si>
    <t>UNIDADE</t>
  </si>
  <si>
    <t>07.484.373/0001-24</t>
  </si>
  <si>
    <t>22.940.455/0001-20</t>
  </si>
  <si>
    <t>SP</t>
  </si>
  <si>
    <t>09.007.162/0001-26</t>
  </si>
  <si>
    <t>08.674.752/0001-40</t>
  </si>
  <si>
    <t>25.447.067/0001-08</t>
  </si>
  <si>
    <t>08.778.201/0001-26</t>
  </si>
  <si>
    <t>DROGAFONTE MEDICAMENTOS E MATERIAL HOSPITALAR</t>
  </si>
  <si>
    <t>30.848.237/0001-98</t>
  </si>
  <si>
    <t>67.729.178/0004-91</t>
  </si>
  <si>
    <t>11.449.180/0002-90</t>
  </si>
  <si>
    <t>09.607.807/0001-61</t>
  </si>
  <si>
    <t>12.420.164/0009-04</t>
  </si>
  <si>
    <t>DF</t>
  </si>
  <si>
    <t>12.882.932/0001-94</t>
  </si>
  <si>
    <t>EXOMED COMERCIO ATACADISTA DE MEDICAMENTOS LTDA</t>
  </si>
  <si>
    <t>24.338.436/0001-53</t>
  </si>
  <si>
    <t>08.675.394/0001-90</t>
  </si>
  <si>
    <t>24.436.602/0001-54</t>
  </si>
  <si>
    <t>05.932.624/0001-60</t>
  </si>
  <si>
    <t>09.441.460/0001-20</t>
  </si>
  <si>
    <t>05.044.056/0001-61</t>
  </si>
  <si>
    <t>21.216.468/0001-98</t>
  </si>
  <si>
    <t xml:space="preserve">SANMED DISTRIBUIDORA DE PRODUTOS MEDICOS-HOSPITALARES </t>
  </si>
  <si>
    <t>67.729.178/0006-53</t>
  </si>
  <si>
    <t>09.137.934/0002-25</t>
  </si>
  <si>
    <t>02.975.570/0001-22</t>
  </si>
  <si>
    <t>21.939.878/0001-67</t>
  </si>
  <si>
    <t>RS</t>
  </si>
  <si>
    <t>08.674.752/0003-01</t>
  </si>
  <si>
    <t>23.680.034/0001-70</t>
  </si>
  <si>
    <t>15.227.236/0001-32</t>
  </si>
  <si>
    <t>10.779.833/0001-56</t>
  </si>
  <si>
    <t xml:space="preserve">PE </t>
  </si>
  <si>
    <t>2607901 - JABOATÃO DOS GUARARAPES – PE</t>
  </si>
  <si>
    <t>2611606 - RECIFE – PE</t>
  </si>
  <si>
    <t xml:space="preserve">HCA </t>
  </si>
  <si>
    <t>35.753.111/0001-53</t>
  </si>
  <si>
    <t xml:space="preserve">NORDESTE PHARMA NORD PRODUTOS EM SAUDE LTDA </t>
  </si>
  <si>
    <t>11.260.846/0001-87</t>
  </si>
  <si>
    <t>04.922.653/0001-89</t>
  </si>
  <si>
    <t>31.673.254/0002-85</t>
  </si>
  <si>
    <t>01.687.725/0001-62</t>
  </si>
  <si>
    <t xml:space="preserve">CENEP LTDA </t>
  </si>
  <si>
    <t>09.248.801/0001-45</t>
  </si>
  <si>
    <t>TOPMEDIC COMERCIO DE PRODUTOS FARMACEUTICOS LTDA</t>
  </si>
  <si>
    <t>ESPACADOR C/ MASC. SILICONE MAXX CHAMBER (MAXX)</t>
  </si>
  <si>
    <t>07.160.019/0001-44</t>
  </si>
  <si>
    <t>AVENTAL DESCARTAVEL 50G, POLIPROPILENO, MANGA LONGA E PUNHOS EM ELASTICOS</t>
  </si>
  <si>
    <t>AUTO LANCETA G-TECH 28G CAIXA COM 100UN</t>
  </si>
  <si>
    <t>00.236.193/0001-84</t>
  </si>
  <si>
    <t xml:space="preserve">2606002 – GARANHUNS – PE </t>
  </si>
  <si>
    <t>20.782.880/0001-02</t>
  </si>
  <si>
    <t>NORDESTE MEDICAL REPRESENTACAO IMPORTA</t>
  </si>
  <si>
    <t>SISTEMA RESPIRATORIO EXT COMP 22MM C/ 2M</t>
  </si>
  <si>
    <t>35.514.416/0001-02</t>
  </si>
  <si>
    <t xml:space="preserve"> </t>
  </si>
  <si>
    <t>Dicionário para Preenchimento da Planilha</t>
  </si>
  <si>
    <t>DADOS DO FORNECEDOR</t>
  </si>
  <si>
    <t>Tipo de Fornecedor (preencher com 1)</t>
  </si>
  <si>
    <t>CNPJ do Fornecedor</t>
  </si>
  <si>
    <t>Razão Social do Fornecedor</t>
  </si>
  <si>
    <t>Estado do endereço do Fornecedor</t>
  </si>
  <si>
    <t>DADOS DA NOTA FISCAL</t>
  </si>
  <si>
    <t>Código da Nota fical - Preencher com o número da NF</t>
  </si>
  <si>
    <t>Tipo de documento da Nota Fiscal  (preencher com 1)</t>
  </si>
  <si>
    <t>Número da Nota fiscal do Fornecedor</t>
  </si>
  <si>
    <t>Data Emissão</t>
  </si>
  <si>
    <t>Data de emissão da Nota Fiscal</t>
  </si>
  <si>
    <t>Data Entrada</t>
  </si>
  <si>
    <t>Data de entrada da Nota Fiscal no Estoque</t>
  </si>
  <si>
    <t>Valor total da Nota Fiscal</t>
  </si>
  <si>
    <t>Data Competência</t>
  </si>
  <si>
    <t>Data de competência da Nota Fiscal  (Preencher com o dia 1 e mais o Mês e o Ano da competência de pagamento</t>
  </si>
  <si>
    <t>ITEM DA NOTA FISCAL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</si>
  <si>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</si>
  <si>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</si>
  <si>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</si>
  <si>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</si>
  <si>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</si>
  <si>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12.420.164/0010-48</t>
  </si>
  <si>
    <t xml:space="preserve">CM HOSPITALAR S.A RECIFE </t>
  </si>
  <si>
    <t>2621 0512 4201 6400 1048 5500 1000 0975 6611 0017 7780</t>
  </si>
  <si>
    <t>JUNHO</t>
  </si>
  <si>
    <t>SONDA ASP TRAQ N 12 EMBRAMED PCT C/20</t>
  </si>
  <si>
    <t>ESPARADRAPO 10CMX4,5M PROCITEX CREMER</t>
  </si>
  <si>
    <t>2621 0512 4201 6400 1048 5500 1000 0975 6511 0007 9404</t>
  </si>
  <si>
    <t>COLETOR DE URINA 1,2L FRASCO DRENATOR (EMBRAMED)</t>
  </si>
  <si>
    <t>2621 0508 7782 0100 0126 5500 1000 3381 9416 0471 0367</t>
  </si>
  <si>
    <t>MIDAZOLAN 5MG/ML CX/100 (HIPOLABOR-MG)</t>
  </si>
  <si>
    <t xml:space="preserve">NORDICA DIST HOSPITALAR LTDA </t>
  </si>
  <si>
    <t>2621 0509 1379 3400 0255 5588 8000 0037 6815 6060 7224</t>
  </si>
  <si>
    <t>SOL CLORETO SODIO 0,9% 500ML SF (L POSIT (FARMA)</t>
  </si>
  <si>
    <t xml:space="preserve">PADRAO DIST DE PRODUTOS HOSP PADRE CALLOU LTDA </t>
  </si>
  <si>
    <t xml:space="preserve">2621 0609 4414 6000 0120 5500 1000 2580 8614 9485 6595 </t>
  </si>
  <si>
    <t>CATETER P/OXIGENIO TIPO OCULOS O.C</t>
  </si>
  <si>
    <t xml:space="preserve">COMERCIAL CIRURGICA RIOCLARENSE LTDA </t>
  </si>
  <si>
    <t>3521 0567 7291 7800 0491 5500 1001 4413 7414 1461 0345</t>
  </si>
  <si>
    <t xml:space="preserve">3524709 – JAGUARIUNA -SP </t>
  </si>
  <si>
    <t>AGULHA DESCARTAVEL 40X12 (BD)</t>
  </si>
  <si>
    <t xml:space="preserve">PH COMERCIO DE PRODUTOS MEDICOS HOSPITAL </t>
  </si>
  <si>
    <t xml:space="preserve">2621 0630 8482 3700 0198 5500 1000 0065 9911 4264 8835 </t>
  </si>
  <si>
    <t xml:space="preserve">POTENCIAL COMERCIO E SERVICOS EIRELI </t>
  </si>
  <si>
    <t>2621 0620 6900 6000 0190 5500 1000 0001 6011 9233 2542</t>
  </si>
  <si>
    <t>2621 0612 4201 6400 1048 5500 1000 0977 4411 0027 3892</t>
  </si>
  <si>
    <t xml:space="preserve">DIPIRONA 500MG/ML (GEN)C/120 AMPVD 2ML – TEUTO </t>
  </si>
  <si>
    <t>22.894.455/0001-20</t>
  </si>
  <si>
    <t xml:space="preserve">MOURA E MELO COMERCIO E SERVICOS LTDA </t>
  </si>
  <si>
    <t xml:space="preserve">2621 0622 9404 5500 0120 5500 1000 0129 7510 4551 4172 </t>
  </si>
  <si>
    <t>ISOSOURCE 1,5 1 LT C/06 (NESTL)</t>
  </si>
  <si>
    <t>2621 0609 4414 6000 0120 5500 1000 2584 6713 0241 4340</t>
  </si>
  <si>
    <t xml:space="preserve">FITA MICROPORE 5,0CM X 10M </t>
  </si>
  <si>
    <t xml:space="preserve">CM HOSPITALAR S.A BRASILIA </t>
  </si>
  <si>
    <t xml:space="preserve">5321 0512 4201 6400 0904 5500 1000 4951 4811 0021 1979 </t>
  </si>
  <si>
    <t xml:space="preserve">5300108 – BRASILIA – DF </t>
  </si>
  <si>
    <t>14.115.388/0001-80</t>
  </si>
  <si>
    <t xml:space="preserve">ELLO DISTRIBUIDORA LTDA </t>
  </si>
  <si>
    <t>GO</t>
  </si>
  <si>
    <t>5221 0514 1153 8800 0180 5500 1000 0302 2610 0042 4428</t>
  </si>
  <si>
    <t>5208707 – GOIANIA – GO</t>
  </si>
  <si>
    <t xml:space="preserve">FOSF DISS DEXAMETASONA 4MG/ML 2,5ML CX50 </t>
  </si>
  <si>
    <t>MUSCOBLOC 10MG/ML CX C/ 05 AMP 5ML</t>
  </si>
  <si>
    <t xml:space="preserve">5321 0512 4201 6400 0904 5500 1000 4953 1711 0006 9654 </t>
  </si>
  <si>
    <t xml:space="preserve">2621 0512 4201 6400 1048 5500 1000 0975 6811 0002 6205 </t>
  </si>
  <si>
    <t>SERINGA DESC S/A G 03ML L.LOCK C/1000</t>
  </si>
  <si>
    <t>RIOHEX (CLOREXIDINA 2%) FR 1L S/ DISPENSADOR</t>
  </si>
  <si>
    <t xml:space="preserve">2621 0620 7828 8000 0102 5500 1000 0023 9215 2937 5996 </t>
  </si>
  <si>
    <t>DPROSMED DIST PROD MEDICO-HOSPITALARES LTDA</t>
  </si>
  <si>
    <t xml:space="preserve">2621 0611 4491 8000 0290 5500 1000 0002 9916 1985 3731 </t>
  </si>
  <si>
    <t>SONDA ASP TRAQ N 12 EMBRAMED PCT C/20 N12</t>
  </si>
  <si>
    <t>11.449.180/0001-10</t>
  </si>
  <si>
    <t xml:space="preserve">2621 0611 4491 8000 0100 5500 1000 0431 8219 2374 1241 </t>
  </si>
  <si>
    <t xml:space="preserve">DRENO P/TORAX RADIOPACO N38 </t>
  </si>
  <si>
    <t xml:space="preserve">TIRA REAGENTE ON CALL PLUS CX C/50 UND </t>
  </si>
  <si>
    <t xml:space="preserve">2621 0621 2164 6800 0198 5500 1000 0059 6911 5820 2104 </t>
  </si>
  <si>
    <t xml:space="preserve">DONDA P/NUTRICAO ENTERAL 12FR X 120CM POLIURETANO COM GUIA </t>
  </si>
  <si>
    <t>FIO ALGODAO 2-0 SEM AGULHA 15X45CM (SHALON) CX/24 ENV</t>
  </si>
  <si>
    <t>FIO POLIPROPILENO 0 C/AGULHA 4,0CM 1/2MR</t>
  </si>
  <si>
    <t>06.106.005/0001-80</t>
  </si>
  <si>
    <t xml:space="preserve">STOCK MED PRODUTOS-HOSPITALARES </t>
  </si>
  <si>
    <t xml:space="preserve">4321 0606 1060 0500 0180 5500 1000 1197 0010 0535 3333 </t>
  </si>
  <si>
    <t xml:space="preserve">4316808 – SANTA CRUZ DO SUL – RS </t>
  </si>
  <si>
    <t>VASSOPRESSINA 20U/ML 01ML IV-IM-SC 10AMP BIOLAB</t>
  </si>
  <si>
    <t xml:space="preserve">2621 0667 7291 7800 0653 5500 1000 0090 1211 3913 1143 </t>
  </si>
  <si>
    <t>EQUIPO P/TRANSFUSAO SANGUE (LABOR IMPORT/SO)</t>
  </si>
  <si>
    <t xml:space="preserve"> LUVA P/ PROCEDIMENTO NAO ESTERIL TAMANHO "M"</t>
  </si>
  <si>
    <t xml:space="preserve"> TOUCA CIRURGICA DESCARTAVEL</t>
  </si>
  <si>
    <t>GLUCONATO DE CLOREXIDINA A 0,12% C/250ML</t>
  </si>
  <si>
    <t>CURATIVO FIX. DE CATETER HIPOAL. S/ LATEX C/CLOREX 7,0X8,5CM</t>
  </si>
  <si>
    <t>CURATIVO FIX. DE CATETER HIPOAL. S/ LATEX S/CLOREX</t>
  </si>
  <si>
    <t xml:space="preserve"> CURATICO HIDROGEL 85G</t>
  </si>
  <si>
    <t xml:space="preserve">MEGAMED COMERCIO LTDA </t>
  </si>
  <si>
    <t xml:space="preserve">2621 0605 9326 2400 0160 5500 1000 0151 8915 2138 4878 </t>
  </si>
  <si>
    <t xml:space="preserve"> CADARCO PARA TRAQUEOSTOMO</t>
  </si>
  <si>
    <t xml:space="preserve"> CANULA DE TRAQUEOSTOMIA 8,5</t>
  </si>
  <si>
    <t>SONDA VESICAL FOLEY N°14 C/ 2 VIAS</t>
  </si>
  <si>
    <t xml:space="preserve">2621 0605 9326 2400 0160 5500 1000 0151 9719 1707 5504 </t>
  </si>
  <si>
    <t xml:space="preserve">2621 0609 2488 0100 0145 5500 1000 0002 0411 0000 4020 </t>
  </si>
  <si>
    <t>MASCARA N95</t>
  </si>
  <si>
    <t>DIET FOOD NUTRICAO LTDA</t>
  </si>
  <si>
    <t xml:space="preserve">2621 0602 9755 7000 0122 5500 1000 0111 5010 9391 6403  </t>
  </si>
  <si>
    <t>COLETOR SECRECAO SOB SUCCAO DESCART 500L OU 1000ML - QUINPOT</t>
  </si>
  <si>
    <t xml:space="preserve">2621 0602 9755 7000 0122 5500 1000 0111 4910 9370 0493 </t>
  </si>
  <si>
    <t>MANTA SMS 50G  COR AZUL (PESADA) 1,00MX1,00M - CME</t>
  </si>
  <si>
    <t xml:space="preserve">2621 0630 8482 3700 0198 5500 1000 0066 7214 3665 6217 </t>
  </si>
  <si>
    <t xml:space="preserve"> FRALDA GERIATRICA BIGFRAL PLUS EXTRA GDE.7UND</t>
  </si>
  <si>
    <t>FRASCO PARA DIETA ENTERAL 300 ML</t>
  </si>
  <si>
    <t xml:space="preserve">2621 0609 4414 6000 0120 5500 1000 2588 0615 0066 6058 </t>
  </si>
  <si>
    <t>FITA ADESIVA CREPE 19MMX50M HOSPITALAR</t>
  </si>
  <si>
    <t>FITA ADESIVA ZEBRADA 19MMX30M (AUTOCLAVE)</t>
  </si>
  <si>
    <t xml:space="preserve">BEM ESTAR PRODUTOS FARMACEUTICOS LTDA </t>
  </si>
  <si>
    <t xml:space="preserve">2621 0621 9398 7800 0167 5500 1000 0025 7811 0008 7524 </t>
  </si>
  <si>
    <t>APRESOLINA  C/25MG C/20 COMP</t>
  </si>
  <si>
    <t>24.505.009/0001-12</t>
  </si>
  <si>
    <t xml:space="preserve">BRAZ TECH MANUTENCAO E REPARACAO </t>
  </si>
  <si>
    <t xml:space="preserve">2621 0624 5050 0900 0112 5500 1000 0014 3815 8916 5900 </t>
  </si>
  <si>
    <t>CAMARA RETRATIL PARA NEBULIZACAO EM AEROSOLTERAPIA</t>
  </si>
  <si>
    <t xml:space="preserve">CIRURGICA MONTEBELLO LTDA </t>
  </si>
  <si>
    <t xml:space="preserve">2621 0608 6747 5200 0140 5500 1000 1052 1418 7726 5767 </t>
  </si>
  <si>
    <t>ALGODAO HIDROFILO UND (NEVOA)</t>
  </si>
  <si>
    <t xml:space="preserve"> FITA MICROPOROSA BEGE 5CMX10MT</t>
  </si>
  <si>
    <t>SERINGA DESCARTAVEL 20ML S/ AGULHA CX C/50</t>
  </si>
  <si>
    <t xml:space="preserve">CIRURGICA RECIFE DISTRIBUIDORA </t>
  </si>
  <si>
    <t xml:space="preserve">2621 0600 2361 9300 0184 5500 1000 0649 7610 0064 9776 </t>
  </si>
  <si>
    <t>AGULHA HIPODERMICA 12X40 18G 1/2</t>
  </si>
  <si>
    <t>CATETER NASAL P/ OXIGENIO TIPO OCULOS ADULTO ESTERIL</t>
  </si>
  <si>
    <t>COLETOR SISTEMA  ABERTO 1200ML</t>
  </si>
  <si>
    <t>18.162.706/0001-15</t>
  </si>
  <si>
    <t xml:space="preserve">QUIMY LIFE SOLUCOES EM HIGIENE E LIMPEZA LTDA-ME </t>
  </si>
  <si>
    <t xml:space="preserve">2621 0618 1627 0600 0115 5500 1000 0196 9719 7590 3103 </t>
  </si>
  <si>
    <t xml:space="preserve">COBERTURA PARA OBITO TAM G - 90 X 210CM </t>
  </si>
  <si>
    <t>D ARAUJO COMERCIAL EIRELLI LTDA</t>
  </si>
  <si>
    <t xml:space="preserve">2621 0623 6800 3400 0170 5500 1000 0022 6815 0156 3820 </t>
  </si>
  <si>
    <t>2602902 – CABO DE SANTO AGOSTINHO – PE</t>
  </si>
  <si>
    <t>CLOREXEDINA DEGERMANTE 200MG/ML 1000ML</t>
  </si>
  <si>
    <t>EQUIPO PARA NUTRICAO ENTERAL</t>
  </si>
  <si>
    <t>FIO MONONYLON PRETO 2-0 45CM AG.30MM</t>
  </si>
  <si>
    <t>FIO MONONYLON PRETO 3-0 45CM AG.30MM</t>
  </si>
  <si>
    <t>SERINGA DE INSULINA 1ML C/ AGULHA 13X045MM</t>
  </si>
  <si>
    <t xml:space="preserve">2621 0620 7828 8000 0102 5500 1000 0023 9910 2862 1758 </t>
  </si>
  <si>
    <t xml:space="preserve">INJEFARMA C E S DIST LTDA </t>
  </si>
  <si>
    <t xml:space="preserve">2621 0609 6078 0700 0161 5500 1000 0178 9313 0706 7932 </t>
  </si>
  <si>
    <t xml:space="preserve">ACIDOS GRAXOS ESSENCIAS FR 200ML </t>
  </si>
  <si>
    <t>EQUIPO P/ INFUSAO GRAVITACIONAL MACROGOTAS INJ C/ FILT</t>
  </si>
  <si>
    <t>TORNEIRAS 3 VIAS COM ROSCA</t>
  </si>
  <si>
    <t>90.007.162/0001-26</t>
  </si>
  <si>
    <t xml:space="preserve">MAUES LOBATO COM E REP LTDA </t>
  </si>
  <si>
    <t xml:space="preserve">2621 0609 0071 6200 0126 5500 1000 0807 4914 6410 2267 </t>
  </si>
  <si>
    <t>BICARBONATO DE SODIO 84MG/ML FRASCO C/ 250ML</t>
  </si>
  <si>
    <t>2621 0667 7291 7800 0653 5500 1000 0091 1011 3913 1144</t>
  </si>
  <si>
    <t>FRALDA GERIATRICA BIGFRAL PLUS EXTRA GDE.7UND</t>
  </si>
  <si>
    <t>2621 0608 6747 5200 0140 5500 1000 1052 8111 0622 4200</t>
  </si>
  <si>
    <t xml:space="preserve">2621 0608 6747 5200 0140 5500 1000 1052 8410 1022 9157 </t>
  </si>
  <si>
    <t>ACIDO TRANEXAMICO 50MG/ML C/5ML</t>
  </si>
  <si>
    <t xml:space="preserve"> ANLODIPINO, COMP C/5MG</t>
  </si>
  <si>
    <t>GLUCONATO DE CALCIO 100 MG/ML IV C/10 ML</t>
  </si>
  <si>
    <t>LOSARTANA POTASSICA 50MG CX C/450</t>
  </si>
  <si>
    <t>PANTOPRAZOL 40MG/ML PO LIOF INJ FA C/40MG</t>
  </si>
  <si>
    <t>2621 0667 7291 7800 0653 5500 1000 0090 0717 3320 8447</t>
  </si>
  <si>
    <t xml:space="preserve"> ATROPINA 025MG/ML C/1ML</t>
  </si>
  <si>
    <t xml:space="preserve"> MEROPENEM 1G</t>
  </si>
  <si>
    <t>RINGER/LACTATO DE SODIO 500ML</t>
  </si>
  <si>
    <t>FLUCONAZOL CAP C/150MG</t>
  </si>
  <si>
    <t>LIDOCAINA 20MG/ML SOL INJ SEM VASO FA C/20ML</t>
  </si>
  <si>
    <t>METRONIDAZOL 500MG - 100ML</t>
  </si>
  <si>
    <t>ONDANSETRONA, 2MG/ML AMP C/4ML</t>
  </si>
  <si>
    <t>19.125.796.0001-37</t>
  </si>
  <si>
    <t xml:space="preserve">NORDMARKET COM DE PROD HOSP LTDA ME </t>
  </si>
  <si>
    <t>PB</t>
  </si>
  <si>
    <t>2521 0619 1257 9600 0137 5500 1000 0285 4513 6999 5125</t>
  </si>
  <si>
    <t xml:space="preserve">2504009 – CAMPINA GRANDE – PB </t>
  </si>
  <si>
    <t>TRAMADOL 50MG/ML 1ML</t>
  </si>
  <si>
    <t xml:space="preserve">2621 0601 6877 2500 0162 5500 1000 0299 6712 1563 1859 </t>
  </si>
  <si>
    <t xml:space="preserve">RESOURCE THICKEN UP CLEAR 1,2G </t>
  </si>
  <si>
    <t>NOVASOURCE PROLINE BAU 200ML</t>
  </si>
  <si>
    <t>NOVASOURCE GC BAUNILHA 200ML</t>
  </si>
  <si>
    <t>NOVASOURCE GC MORANGO 200ML</t>
  </si>
  <si>
    <t>21.381.761/0001-00</t>
  </si>
  <si>
    <t xml:space="preserve">SIX DISTRIBUIDORA HOSPITALAR LTDA </t>
  </si>
  <si>
    <t xml:space="preserve">2621 0621 3817 6100 0100 5500 1000 0404 9110 0815 5856 </t>
  </si>
  <si>
    <t>CLORETO DE POTASSIO, SOL OR, 60MG, FR C/100ML</t>
  </si>
  <si>
    <t>GLICOSE 50MG/ML C/500ML</t>
  </si>
  <si>
    <t>TERBUTALINA 0,5MG/ML C/1ML</t>
  </si>
  <si>
    <t xml:space="preserve">2621 0609 0071 6200 0126 5500 1000 0807 4813 1725 2968 </t>
  </si>
  <si>
    <t xml:space="preserve">CLORETO DE SODIO 0,9% CX C/200 AMP 10ML </t>
  </si>
  <si>
    <t xml:space="preserve">2621 0622 9404 5500 0120 5500 1000 0130 2411 5364 8750 </t>
  </si>
  <si>
    <t>ADAPTADOR PARA EQUIPO NUTRICAO UND</t>
  </si>
  <si>
    <t xml:space="preserve">2621 0620 6900 6000 0190 5500 1000 0001 6413 9466 8486 </t>
  </si>
  <si>
    <t>AP BARBA BIC SENSITIV SHAVER POUCH L7P5</t>
  </si>
  <si>
    <t xml:space="preserve">2621 0609 6078 0700 0161 5500 1000 0179 0318 1671 3164 </t>
  </si>
  <si>
    <t>EQUIPO MACRO  GTS C/FIL PCT C/25</t>
  </si>
  <si>
    <t xml:space="preserve">2621 0609 0071 6200 0126 5500 1000 0807 6319 0153 9321 </t>
  </si>
  <si>
    <t xml:space="preserve">ART CIRURGICA LTDA </t>
  </si>
  <si>
    <t xml:space="preserve">2621 0624 4366 0200 0154 5500 1000 0892 7311 4090 4523 </t>
  </si>
  <si>
    <t>DETERGENTE ENZIMATICO V E NEUTRO C/ 5L</t>
  </si>
  <si>
    <t xml:space="preserve">NORDESTE HOSPITALAR LTDA </t>
  </si>
  <si>
    <t xml:space="preserve">2621 0604 9226 5300 0189 5500 1000 0068 6010 0000 9560 </t>
  </si>
  <si>
    <t>2604007 -CARPINA – PE</t>
  </si>
  <si>
    <t>SONDA NASOGASTRICA LONGA 20FR</t>
  </si>
  <si>
    <t xml:space="preserve">2621 0620 6900 6000 0190 5500 1000 0001 6511 0009 5243 </t>
  </si>
  <si>
    <t xml:space="preserve">2621 0608 6747 5200 0140 5500 1000 1053 1613 5736 2571 </t>
  </si>
  <si>
    <t>ALCOOL ETILICO 70% TOPICO FR 1000ML</t>
  </si>
  <si>
    <t>18.588.224/0001-21</t>
  </si>
  <si>
    <t>NACIONAL COMERCIO E REPRESENTACAO EIRELI</t>
  </si>
  <si>
    <t>RN</t>
  </si>
  <si>
    <t xml:space="preserve">2421 0618 5882 2400 0121 5500 1000 0109 4315 1800 5128 </t>
  </si>
  <si>
    <t>2408102 – NATAL - RN</t>
  </si>
  <si>
    <t>ATENOLOL 50 MG COMPRIMIDO COMP C/50MG CX 600</t>
  </si>
  <si>
    <t>2621 0608 7782 0100 0126 5500 1000 3390 9611 4424 3210</t>
  </si>
  <si>
    <t>DEXMEDETOMIDINA 100 MCG/ML C/25</t>
  </si>
  <si>
    <t xml:space="preserve">2621 0609 1379 3400 0225 5588 8000 0038 1911 7939 8547 </t>
  </si>
  <si>
    <t xml:space="preserve">SAFE SUPORTE A VIDA E COMERCIO INTERNACIONAL </t>
  </si>
  <si>
    <t xml:space="preserve">2621 0608 6753 9400 0190 5500 1000 0344 6118 2546 1330 </t>
  </si>
  <si>
    <t xml:space="preserve">ELETRODO MEDPEX MP-40 ADULTO-PEDIATRICO </t>
  </si>
  <si>
    <t xml:space="preserve">2621 0608 7782 0100 0126 5500 1000 3389 1015 3336 9134  </t>
  </si>
  <si>
    <t>BICARBONATO DE SODIO 84MG/ML IV C/10 ML</t>
  </si>
  <si>
    <t xml:space="preserve"> CAPTOPRIL, COMP C/25MG CX C/750</t>
  </si>
  <si>
    <t>CLONAZEPAM, COMP C/2MG CX C/30</t>
  </si>
  <si>
    <t>DEXMEDETOMIDINA 100MCG/ML C/25</t>
  </si>
  <si>
    <t>FOSFATO MONOBASICO 160MG+FOSFATO DIBASICO60MG/ML FRA C/130ML</t>
  </si>
  <si>
    <t>LEVOTIROXINA SODICA COMP C/50MCG C/30</t>
  </si>
  <si>
    <t>METFORMINA 850MG C/60</t>
  </si>
  <si>
    <t>PIPERACILINA 4G+ TAZOBACTAM 500 MG C/10</t>
  </si>
  <si>
    <t>PROPOFOL 10MG/ML C/ 20 ML C/5 AMP</t>
  </si>
  <si>
    <t>SALBUTAMOL 100 MCG FRASCO C/ 200 DOSES</t>
  </si>
  <si>
    <t>30.518.247/0001-65</t>
  </si>
  <si>
    <t>EXCELMED DISTRIBUIDORA DE MATERIAS MEDICOS E ODONT EIRELI</t>
  </si>
  <si>
    <t>2621 0630 5182 4700 0165 5500 1000 0016 4212 8186 6086</t>
  </si>
  <si>
    <t>COMPRESSA 7,5 X 7,5 C/ 10</t>
  </si>
  <si>
    <t xml:space="preserve">4321 0606 1060 0500 0180 5500 1000 1201 7810 0535 8567 </t>
  </si>
  <si>
    <t>ENOXAPARINA 40MG COM PROTETOR DE AGULHA SER C/40MG</t>
  </si>
  <si>
    <t xml:space="preserve">4321 0606 1060 0500 0180 5500 1000 1205 6110 0536 3115 </t>
  </si>
  <si>
    <t xml:space="preserve"> RISPERIDONA 1 MG COMP</t>
  </si>
  <si>
    <t>DMH PRODUTOS HOSPITALARES LTDA</t>
  </si>
  <si>
    <t xml:space="preserve">2621 0605 0440 5600 0161 5500 1000 0186 4118 6420 4290 </t>
  </si>
  <si>
    <t>TUBO P/ ASPIRACAO C/ 2M (LATEX)</t>
  </si>
  <si>
    <t xml:space="preserve">2621 0612 8829 3200 0194 5500 1000 1515 7212 0506 4537 </t>
  </si>
  <si>
    <t>FLUCONAZOL 2MG/ML C/ 100ML BOLS C/100ML</t>
  </si>
  <si>
    <t xml:space="preserve"> INSULINA REGULAR 100 UI/ML (10 ML) CX 01</t>
  </si>
  <si>
    <t xml:space="preserve"> CLORETO DE SODIO 09% C/ 250 ML BOLSA CX C/35</t>
  </si>
  <si>
    <t>FORMOTEROL 200 MCG + BUDESONIDA 6 MCG C/ 120 DOSES</t>
  </si>
  <si>
    <t>5221 0614 1153 8800 0180 5500 1000 0306 8710 0004 32715</t>
  </si>
  <si>
    <t>2621 0630 8482 3700 0198 5500 1000 0066 9313 7021 8403</t>
  </si>
  <si>
    <t>2621 0612 8829 3200 0194 5500 1000 1515 5915 1312 9549</t>
  </si>
  <si>
    <t>SERINGA DESC S/A 10ML LUER SLIP CX/100</t>
  </si>
  <si>
    <t xml:space="preserve">MEDICAL MERCANTIL DE APARELHAGEM MEDICA LTDA </t>
  </si>
  <si>
    <t xml:space="preserve">2621 0610 7798 3300 0156 5500 1000 5282 7211 1152 3822 </t>
  </si>
  <si>
    <t xml:space="preserve"> SERINGA DESCARTAVEL 3ML S/ AGULHA (BICO OU ROSCA)</t>
  </si>
  <si>
    <t xml:space="preserve"> SERINGA DESCARTAVEL 5ML S/ AGULHA (BICO OU ROSCA)</t>
  </si>
  <si>
    <t>ESPARADRAPO IMPERMEAVEL - 10X45M</t>
  </si>
  <si>
    <t>EXTENSOR C/ 2 VIAS LUER SLIP P/INFUSAO DE SOLUCOES C/PINCA</t>
  </si>
  <si>
    <t>PAPEL P/ ECG 80 X 30CM C/ IMP</t>
  </si>
  <si>
    <t>SONDA VESICAL FOLEY N° 18 ESTERIL C/ 3VIAS</t>
  </si>
  <si>
    <t xml:space="preserve"> MASCARA NAO INALAT COM RESERV AD</t>
  </si>
  <si>
    <t xml:space="preserve">QUALIMMED COM ATAC DE ME E MAT LTDA </t>
  </si>
  <si>
    <t xml:space="preserve">2621 0635 5144 1600 0102 5500 1000 0004 5115 6345 0982 </t>
  </si>
  <si>
    <t>PROMETAZINA 50MG/2ML 2ML AMP C/50MG</t>
  </si>
  <si>
    <t>2621 0608 6747 5200 0301 5500 1000 0063 7914 1012 2083</t>
  </si>
  <si>
    <t xml:space="preserve"> MASCARA CIRURGICA DESCARTAVEL C/ELAST TRIPLA C/FILTRO</t>
  </si>
  <si>
    <t xml:space="preserve">2621 0630 8482 3700 0198 5500 1000 0067 3911 8268 0252 </t>
  </si>
  <si>
    <t xml:space="preserve">2621 0622 9404 5500 0120 5500 1000 0130 4912 5807 8669 </t>
  </si>
  <si>
    <t xml:space="preserve">2621 0604 9226 5300 0189 5500 1000 0068 8610 0000 9825 </t>
  </si>
  <si>
    <t xml:space="preserve"> INTEGRADOR QUIMICO P/ VAPOR TIPO 5 C/ 250 </t>
  </si>
  <si>
    <t xml:space="preserve">2621 0604 9226 5300 0189 5500 1000 0068 8710 0000 9830 </t>
  </si>
  <si>
    <t xml:space="preserve">2621 0623 6800 3400 0170 5500 1000 0023 4415 5371 9965 </t>
  </si>
  <si>
    <t xml:space="preserve"> INTRODUTOR BOUGIE S/ VENTILACAO 15CH</t>
  </si>
  <si>
    <t xml:space="preserve">ATOS MEDICA COM E REPRE DE PRODUTOS MEDICOS HOSP </t>
  </si>
  <si>
    <t xml:space="preserve">2621 0615 2272 3600 0132 5500 1000 0114 3412 0514 2512 </t>
  </si>
  <si>
    <t>MASCARA NAO INALAT COM RESERV AD</t>
  </si>
  <si>
    <t xml:space="preserve">2621 0635 7531 1100 0153 5500 1000 0014 6711 4475 6745 </t>
  </si>
  <si>
    <t>03.817.043/0008-00</t>
  </si>
  <si>
    <t xml:space="preserve">PHARMAPLUS LTDA </t>
  </si>
  <si>
    <t xml:space="preserve">2621 0603 8170 4300 0152 5500 1000 0315 5110 9049 3168 </t>
  </si>
  <si>
    <t xml:space="preserve">2600104 – AFOGADOS DA INGAZEIRA – PE </t>
  </si>
  <si>
    <t xml:space="preserve"> BICARBONATO DE SODIO 84MG/ML IV C/10 ML </t>
  </si>
  <si>
    <t>13.630.407/0001-44</t>
  </si>
  <si>
    <t xml:space="preserve">ALCANCE DITRIBUIDORA NORDESTE </t>
  </si>
  <si>
    <t xml:space="preserve">2621 0613 6304 0700 0144 5500 1000 0009 7918 9457 7246 </t>
  </si>
  <si>
    <t>COLETOR SISTEMA FECHADO C/ DISP DE SEGURANCA 2000ML</t>
  </si>
  <si>
    <t xml:space="preserve">LABORATORIO B BRAUN S.A </t>
  </si>
  <si>
    <t xml:space="preserve">2621 0631 6732 5400 0285 5500 0000 1439 8619 1203 0776 </t>
  </si>
  <si>
    <t xml:space="preserve"> CATETER VENOSO CENTRAL DUPLO LUMEN 7FR X 20CM</t>
  </si>
  <si>
    <t xml:space="preserve">2621 0609 0071 6200 0126 5500 1000 0808 2615 9523 6314 </t>
  </si>
  <si>
    <t>08.671.559/0001-55</t>
  </si>
  <si>
    <t xml:space="preserve">RECIFARMA COMERCIO DE PRODUTOS FARMACEUTICOS LTDA </t>
  </si>
  <si>
    <t xml:space="preserve">2621 0508 6715 5900 0155 5500 1000 0018 8411 0004 8812 </t>
  </si>
  <si>
    <t xml:space="preserve">2621 0621 3817 6100 0100 5500 1000 0407 1216 2280 7800 </t>
  </si>
  <si>
    <t xml:space="preserve">2621 0635 7531 1100 0153 5500 1000 0014 7811 6264 1630 </t>
  </si>
  <si>
    <t xml:space="preserve"> MIDAZOLAM 5MG/ML C/ 10ML CX C/50</t>
  </si>
  <si>
    <t xml:space="preserve">UNI HOSPITALAR LTDA </t>
  </si>
  <si>
    <t xml:space="preserve">2621 0607 4843 7300 0124 5500 1000 1256 5118 6539 2933 </t>
  </si>
  <si>
    <t>ACIDO ACETILSALICILICO INFANTIL 100MG CX C/30</t>
  </si>
  <si>
    <t xml:space="preserve"> CEFEPIMA 1G FR/AMP CX C/25</t>
  </si>
  <si>
    <t>LACTULOSE, XPE SABOR SALADA DE FRUTAS, 9MG, FR C/120ML</t>
  </si>
  <si>
    <t xml:space="preserve"> TRAMADOL  C/50MG CAPSULA CX C/10</t>
  </si>
  <si>
    <t xml:space="preserve"> VANCOMICINA 500 MG CX C/25</t>
  </si>
  <si>
    <t xml:space="preserve">ANBIOTON IMPORTADORA LTDA </t>
  </si>
  <si>
    <t xml:space="preserve">3521 0611 2608 4600 0187 5500 1000 1429 3112 7735 8801 </t>
  </si>
  <si>
    <t>3518800 -GUARULHOS – SP</t>
  </si>
  <si>
    <t>BROMOPIDA 5MG/ML SOL INJ CX C/50 AMP 2ML</t>
  </si>
  <si>
    <t>AMICACINA SULFATO 250MG/ML IV/IM CX C/50 AMP 2ML</t>
  </si>
  <si>
    <t xml:space="preserve">DOBUTAMINA HCL 12,5MG/ML SOL INJ 20 ML CX C/50 AMP </t>
  </si>
  <si>
    <t xml:space="preserve">HIDROCORTISONA 500MG PO LIOF CX C/50 </t>
  </si>
  <si>
    <t xml:space="preserve">HIDROCORTISONA 100MG PO LIOF C/50 </t>
  </si>
  <si>
    <t xml:space="preserve">VITALE COMERCIO LTDA </t>
  </si>
  <si>
    <t xml:space="preserve">2621 0607 1600 1900 0144 5500 1000 0541 0312 2470 2944 </t>
  </si>
  <si>
    <t>DIETA ENTERAL HIPERCALORICA/ HIPERPROTEICA PARA DIABETICO 1L</t>
  </si>
  <si>
    <t>DIETA ENTERAL HIPERCALORICA E HIPERPROTEICA 1.5 SISTEMA FEC</t>
  </si>
  <si>
    <t xml:space="preserve">2621 0608 6715 5900 0155 5500 1000 0019 5711 0007 5919  </t>
  </si>
  <si>
    <t>CLONAZEPAM 0,5MG CX C/60 COMP</t>
  </si>
  <si>
    <t>CLONAZEPAM 0,5MG CX C/30 COMP</t>
  </si>
  <si>
    <t>QUETIAPINA 50MG CX C/30 CP</t>
  </si>
  <si>
    <t>2621 0607 1600 1900 0144 5500 1000 0545 6118 5684 1440</t>
  </si>
  <si>
    <t xml:space="preserve"> DIETA ENTERAL HIPERCALORICA E HIPERPROTEICA 1.5 SISTEMA FEC</t>
  </si>
  <si>
    <t xml:space="preserve">2621 0608 6753 9400 0190 5500 1000 0345 6419 9569 4724 </t>
  </si>
  <si>
    <t>SISTEMA FECHADO ASPIRACAO TRAQUEAL C/ MDI 14 FR</t>
  </si>
  <si>
    <t>SISTEMA FECHADO ASPIRACAO TRAQUEAL C/ MDI 12 FR</t>
  </si>
  <si>
    <t xml:space="preserve"> FILTRO HME BACT VIRAL E TROCAD CALOR E UMIDADE ADULTO</t>
  </si>
  <si>
    <t>03.149.182/0001-55</t>
  </si>
  <si>
    <t xml:space="preserve">CLINUTRI LTDA </t>
  </si>
  <si>
    <t xml:space="preserve">2621 0603 1491 8200 0155 5500 4000 0172 7810 9523 8136 </t>
  </si>
  <si>
    <t xml:space="preserve">PERATIVE RTH 1000ML </t>
  </si>
  <si>
    <t xml:space="preserve">REVANIL COMERCIO DE PRODUTOS CIRURGICOS EIRELLI </t>
  </si>
  <si>
    <t xml:space="preserve">2621 0624 3384 3600 0153 5500 1000 0031 6714 0540 4203 </t>
  </si>
  <si>
    <t>SONDA URETRAL N°10 ESTERIL</t>
  </si>
  <si>
    <t xml:space="preserve">2621 0607 1600 1900 0144 5500 1000 0547 1217 7263 8941 </t>
  </si>
  <si>
    <t xml:space="preserve">4321 0606 1060 0500 0180 5500 1000 1211 5510 0538 2395 </t>
  </si>
  <si>
    <t xml:space="preserve">2621 0610 7798 3300 0156 5500 1000 5288 1811 5254 0827 </t>
  </si>
  <si>
    <t>ATADURA CREPE 15CMX1,8MT 13FIOS</t>
  </si>
  <si>
    <t xml:space="preserve">2621 0635 7531 1100 0153 5500 1000 0015 3011 7541 6283 </t>
  </si>
  <si>
    <t xml:space="preserve">2621 0610 7798 3300 0156 5500 1000 5292 1411 7163 5580 </t>
  </si>
  <si>
    <t>AMBU ADULTO COMPLETO C/ MASCARA RESERVATARIO VALVULA</t>
  </si>
  <si>
    <t>04.614.288/0001-45</t>
  </si>
  <si>
    <t xml:space="preserve">DISK LIFE COMERCIO DE PRODUTOS CIRURGICOS LTDA </t>
  </si>
  <si>
    <t xml:space="preserve">2621 0604 6142 8800 0145 5500 1000 0039 0616 1860 8276 </t>
  </si>
  <si>
    <t>2621 0604 9226 5300 0189 5500 1000 0069 0810 0001 0040</t>
  </si>
  <si>
    <t xml:space="preserve">DISP P TRANSF SOLUCAO SIMPLES CX 100 UNID </t>
  </si>
  <si>
    <t xml:space="preserve">5221 0614 1153 8800 0180 5500 1000 0312 0210 0044 2783 </t>
  </si>
  <si>
    <t>31.724.769/0001-86</t>
  </si>
  <si>
    <t xml:space="preserve">KAMED DISTRIBUIDORA DE MEDICAMENTO LTDA </t>
  </si>
  <si>
    <t>AL</t>
  </si>
  <si>
    <t xml:space="preserve">2721 0631 7247 6900 0186 5500 2002 0002 3510 0010 9854 </t>
  </si>
  <si>
    <t xml:space="preserve">2704302 – MACEIO – AL </t>
  </si>
  <si>
    <t xml:space="preserve">2621 0667 7291 7800 0653 5500 1000 0098 2717 3320 8443 </t>
  </si>
  <si>
    <t xml:space="preserve">FRALDA GERIATRICA G </t>
  </si>
  <si>
    <t xml:space="preserve">2621 0604 9226 5300 0189 5500 1000 0069 0010 0000 9966 </t>
  </si>
  <si>
    <t>MAXXITEST INTEGRADOR QUIMICO VAPOR TIPO 5 -250</t>
  </si>
  <si>
    <t xml:space="preserve">2621 0635 7531 1100 0153 5500 1000 0015 8211 6032 7332 </t>
  </si>
  <si>
    <t>UNIFENTAL 78,5MCG/ML CX 25 AMP 10ML</t>
  </si>
  <si>
    <t xml:space="preserve">2621 0602 9755 7000 0122 5500 1000 0112 7710 8372 5124 </t>
  </si>
  <si>
    <t>FRASCO SUCCAO SAFELINER 1L</t>
  </si>
  <si>
    <t xml:space="preserve">2621 0630 8482 3700 0198 5500 1000 0068 9812 0197 9536 </t>
  </si>
  <si>
    <t xml:space="preserve">2621 0605 9326 2400 0160 5500 1000 0153 0912 7719 9426 </t>
  </si>
  <si>
    <t>FILTRO HME RETO ADULTO C/ TRAQ</t>
  </si>
  <si>
    <t xml:space="preserve">REFIT HOSPITALAR EIRELI EPP </t>
  </si>
  <si>
    <t xml:space="preserve">2621 0625 4470 6700 0108 5500 1000 0014 8114 3555 9256 </t>
  </si>
  <si>
    <t>CANULA GUEDELL ESTERIL NR 4</t>
  </si>
  <si>
    <t>CANULA GUEDELL ESTERIL NR 5</t>
  </si>
  <si>
    <t xml:space="preserve">2621 0609 4414 6000 0120 5500 1000 2603 7319 3638 3404 </t>
  </si>
  <si>
    <t>AVENTAL DES MAN.LONGA 30GR C/10 BRANCO</t>
  </si>
  <si>
    <t xml:space="preserve">2621 0623 6800 3400 0170 5500 1000 0024 5814 1304 0359 </t>
  </si>
  <si>
    <t>ATADURA CREPE 15CMX1,8MT 15F</t>
  </si>
  <si>
    <t xml:space="preserve">CATETER INTR DESC N 16 CX/50 UND </t>
  </si>
  <si>
    <t xml:space="preserve">2521 0619 1257 9600 0137 5500 1000 0287 1112 6903 1685 </t>
  </si>
  <si>
    <t>LUVA P/ PROCEDIMENTO NAO ESTERIL TAMANHO "M"</t>
  </si>
  <si>
    <t xml:space="preserve">2621 0604 9226 5300 0189 5500 1000 0069 3110 0001 0278 </t>
  </si>
  <si>
    <t xml:space="preserve">2621 0620 6900 6000 0190 5000 1000 0001 7212 4655 9290 </t>
  </si>
  <si>
    <t xml:space="preserve"> AVENTAL DESCARTAVEL NAO ESTERIL COM MANGAS LONGAS</t>
  </si>
  <si>
    <t>18.128.544/0001-07</t>
  </si>
  <si>
    <t xml:space="preserve">LONGMED PRODUTOS MEDICO HOSPITALARES LTDA EPP </t>
  </si>
  <si>
    <t>29/062021</t>
  </si>
  <si>
    <t xml:space="preserve">3221 0618 1285 4400 0107 5500 1000 0038 4219 0000 8219 </t>
  </si>
  <si>
    <t>3550308 – SÃO PAULO – SP</t>
  </si>
  <si>
    <t xml:space="preserve"> HEPARINA SODICA 5.000UI/ML FA C/5ML CX C/25</t>
  </si>
  <si>
    <t xml:space="preserve">2621 0607 1600 1900 0144 5500 1000 0555 9412 1696 7609 </t>
  </si>
  <si>
    <t xml:space="preserve">2621 0608 6715 5900 0155 5500 1000 0019 9211 0002 9916  </t>
  </si>
  <si>
    <t>POLIESTIRENOSSULFONATO DE CALCIO, ENV C/30G C/60</t>
  </si>
  <si>
    <t xml:space="preserve">2621 0610 7798 3300 0156 5500 1000 5295 3411 6410 6886  </t>
  </si>
  <si>
    <t xml:space="preserve"> DISPOSITIVO PARA INCONTINENCIA URINARIA NR.05 PCT C/4</t>
  </si>
  <si>
    <t xml:space="preserve">2621 0607 4843 7300 0124 5500 1000 1264 7617 8508 3570  </t>
  </si>
  <si>
    <t>HEPARINA SODICA 5.000UI/ML FA C/5ML C/50</t>
  </si>
  <si>
    <t xml:space="preserve"> ISOSSORBIDA 5MG COMPRIMIDO SUBLINGUAL CX C/30</t>
  </si>
  <si>
    <t xml:space="preserve"> CLONAZEPAM, COMP C/2MG CX C/30</t>
  </si>
  <si>
    <t>27.711.259/0001-05</t>
  </si>
  <si>
    <t xml:space="preserve">CENTRAL CIRURGICA COMERCIO IMP EXP LTDA </t>
  </si>
  <si>
    <t xml:space="preserve">3521 0527 7112 5900 0105 5500 1000 0013 1610 0008 3642 </t>
  </si>
  <si>
    <t xml:space="preserve">3513108 – CRAVINHOS – SP </t>
  </si>
  <si>
    <t>CUBA REDONDA ACO INOX C/DIMENSAO 8CMX4CM 160ML</t>
  </si>
  <si>
    <t>TROCATER P/ CITOSTOMIA Nº 18</t>
  </si>
  <si>
    <t>BANDEJA HOSPITALAR INOX RETANGULAR 30X20X04CM</t>
  </si>
  <si>
    <t>PINCA HEMOSTATICA KELLY 13CM ROMBA CURVA ACO INOX ASI400</t>
  </si>
  <si>
    <t xml:space="preserve"> TROCATER P/ CITOSTOMIA Nº 20</t>
  </si>
  <si>
    <t>27.970.162/0001-09</t>
  </si>
  <si>
    <t>BRAZTECH MEDICAL TECNOLOGIA HOSPITALAR</t>
  </si>
  <si>
    <t>SC</t>
  </si>
  <si>
    <t>27.836.678/0001-65</t>
  </si>
  <si>
    <t>38.010.578/0001-00</t>
  </si>
  <si>
    <t>03.666.136/0001-23</t>
  </si>
  <si>
    <t>01.483.819/0001-10</t>
  </si>
  <si>
    <t>24.362.877/0001-90</t>
  </si>
  <si>
    <t>09.026.535/0001-06</t>
  </si>
  <si>
    <t>11.663822/0001-79</t>
  </si>
  <si>
    <t>00.810146/0001-00</t>
  </si>
  <si>
    <t>05.061.290/0001-05</t>
  </si>
  <si>
    <t>11.345.668/0001-97</t>
  </si>
  <si>
    <t>20.525.743/0001-92</t>
  </si>
  <si>
    <t>11.840.014/0001-30</t>
  </si>
  <si>
    <t>37.859.942/0001-30</t>
  </si>
  <si>
    <t>60.872.306/0080-63</t>
  </si>
  <si>
    <t>24.652.292/0001-05</t>
  </si>
  <si>
    <t>57.158.057/0001-30</t>
  </si>
  <si>
    <t>33.743.179/0001-26</t>
  </si>
  <si>
    <t>32.000.203/0001-74</t>
  </si>
  <si>
    <t>00.207.275/0001-09</t>
  </si>
  <si>
    <t>17.801.543/0001-00</t>
  </si>
  <si>
    <t>13.675.016/0001-46</t>
  </si>
  <si>
    <t>10.230.480/0019-60</t>
  </si>
  <si>
    <t>11.648.676/0001-02</t>
  </si>
  <si>
    <t>24.556.839/0001-79</t>
  </si>
  <si>
    <t>13.845.315/0001-81</t>
  </si>
  <si>
    <t>29.447.408/0001-98</t>
  </si>
  <si>
    <t>07.264.693/0001-79</t>
  </si>
  <si>
    <t>19.414.619/0001-70</t>
  </si>
  <si>
    <t>04.402.515/0001-79</t>
  </si>
  <si>
    <t>26.012.135/0001-60</t>
  </si>
  <si>
    <t>19.450.370/0001-59</t>
  </si>
  <si>
    <t>47.960.950/0882-07</t>
  </si>
  <si>
    <t>10.776.417/0001-02</t>
  </si>
  <si>
    <t>13.845.315./0001-81</t>
  </si>
  <si>
    <t>24.348.443/0001-36</t>
  </si>
  <si>
    <t>41.073.677/001-37</t>
  </si>
  <si>
    <t>57.158.057/0007-26</t>
  </si>
  <si>
    <t>A L DE ALMEIDA LIMA EIRELI ME</t>
  </si>
  <si>
    <t>D G MAX COMERCIO E SERVIÇO LTDA</t>
  </si>
  <si>
    <t>ESPERANÇA NORDESTE LTDA</t>
  </si>
  <si>
    <t>DELLA ART COMERCIO LTDA</t>
  </si>
  <si>
    <t xml:space="preserve">ABA DIVISORIAS </t>
  </si>
  <si>
    <t>PALMA PARAFUSOS E FERRAMENTAS LTDA</t>
  </si>
  <si>
    <t>MS MARTINS COMERCIO E SERVIÇOS DE COLCHOES LTDA</t>
  </si>
  <si>
    <t>MADEPORT LTDA</t>
  </si>
  <si>
    <t>LOJA DO CONDOMINIO LTDA</t>
  </si>
  <si>
    <t>PRISMA GRAFICA</t>
  </si>
  <si>
    <t xml:space="preserve">AP CARIMBOS E CHAVES </t>
  </si>
  <si>
    <t>MACROPAC PROTEÇÃO E EMBALAGEM LTDA</t>
  </si>
  <si>
    <t xml:space="preserve">MAX PAPERS </t>
  </si>
  <si>
    <t>SHERWIN-WILLIAMS DO BRASIL IND E COM LTDA</t>
  </si>
  <si>
    <t>JM COMERCIO</t>
  </si>
  <si>
    <t>COMERCIAL ELETRICA PJ LTDA</t>
  </si>
  <si>
    <t>CSL MATERIAL DE HIGIENE E PAPELARIA LTDA</t>
  </si>
  <si>
    <t>NOSSA SENHORA DIST DE MAT DE HIGIENE EIRELI</t>
  </si>
  <si>
    <t>LIMARI MAT. CONST. EIRELI</t>
  </si>
  <si>
    <t>GILSON CRISTOVÃO DE AGUIAR ME</t>
  </si>
  <si>
    <t>PENTAGONO COMERCIO DE ACABAMENTOS TECNICOS LTDA</t>
  </si>
  <si>
    <t>FERREIRA COSTA CIA LTDA</t>
  </si>
  <si>
    <t>ATOS MEDICA PE</t>
  </si>
  <si>
    <t>IPSEP INFORMATICA E ESCRITORIO LTDA</t>
  </si>
  <si>
    <t>ARMAZEM COMERCIAL NOVO LAR LTDA</t>
  </si>
  <si>
    <t>SAUDE BRASIL COMERCIO DE MATERIAIS MEDICOS EIRELI</t>
  </si>
  <si>
    <t>M J DOS SANTOS SILVA EIRELI</t>
  </si>
  <si>
    <t>L F DOS SANTOS GRAFICA</t>
  </si>
  <si>
    <t>RENASCER MERCANTIL FERRAGISTA LTDA</t>
  </si>
  <si>
    <t>QUIMY LIFE SOLUÇÕES EM HIGIENE E LIMPEZA LTDA-ME</t>
  </si>
  <si>
    <t>IDEAL DESCARTAVEL EIRELI</t>
  </si>
  <si>
    <t>E.M. DE MOURA COMERCIAL - ME</t>
  </si>
  <si>
    <t>ACB SEGURANÇA EM EPI LTDA</t>
  </si>
  <si>
    <t>D G MAX COMERCIO E SERVICO</t>
  </si>
  <si>
    <t>SUCESSO DISTRIBUIDORA DE ALIMENTOS LTDA</t>
  </si>
  <si>
    <t>LIMARI MAT CONST EIRELI</t>
  </si>
  <si>
    <t>MAGAZINE LUIZA S/A</t>
  </si>
  <si>
    <t>AGUAS MINERAIS SANTA CLARA S/A</t>
  </si>
  <si>
    <t>M.J. DOS SANTOS SILVA EIRELI</t>
  </si>
  <si>
    <t>FRANCRIS LIVRARIA E PAPELARIA LTDA ME</t>
  </si>
  <si>
    <t>ESPERANCA NORDESTE LTDA - ESPERANCA</t>
  </si>
  <si>
    <t>CONFECÇOES DUQUE VILAR LTDA</t>
  </si>
  <si>
    <t>ARMAZEM COM NOVO LAR EIRELI</t>
  </si>
  <si>
    <t>ARMAZEM COM. NOVO LAR EIRELI</t>
  </si>
  <si>
    <t>000.007.624</t>
  </si>
  <si>
    <t>000.004.516</t>
  </si>
  <si>
    <t>000.000.500</t>
  </si>
  <si>
    <t>000.004.293</t>
  </si>
  <si>
    <t>000.066.328</t>
  </si>
  <si>
    <t>000.016.008</t>
  </si>
  <si>
    <t>000.001.501</t>
  </si>
  <si>
    <t>000.001.498</t>
  </si>
  <si>
    <t>000.013.719</t>
  </si>
  <si>
    <t>000.905.961</t>
  </si>
  <si>
    <t>000.907.210</t>
  </si>
  <si>
    <t>000.001.072</t>
  </si>
  <si>
    <t>000.008.535</t>
  </si>
  <si>
    <t>000.002.574</t>
  </si>
  <si>
    <t>TOMADA DE SOBREPOR DE 10A SISTEMA X</t>
  </si>
  <si>
    <t>CAIXA ORGANIZADORA PLASTICA  56L TRANSPARENTE</t>
  </si>
  <si>
    <t>PARAFUSO PONTA DE AGULHA 3,5X25</t>
  </si>
  <si>
    <t>CAMA TIPO BELICHE</t>
  </si>
  <si>
    <t>PAINEL P/ DIVISORIA NAVAL 1.20M X 2.10M LINHA NAVAL</t>
  </si>
  <si>
    <t>PORTA P/ DIVISORIA NAVAL80 X 2,10</t>
  </si>
  <si>
    <t>PARAFUSO AUTO BROCANTE FLAGEADO 4.2 X 13</t>
  </si>
  <si>
    <t>COLCHAO HOSPITALAR REVESTIDO DE NAPA  E ESPUMA D33</t>
  </si>
  <si>
    <t>MDF 15MM 2 FACES BRANCO RESISTENTE</t>
  </si>
  <si>
    <t>CADEIRA BASICA COM BRAÇO EM POLIPROPILENO BRANCO</t>
  </si>
  <si>
    <t>VARA DE CANO ESGOTO 100MM</t>
  </si>
  <si>
    <t>PAINEL PVC 1MM2,00X1,30M</t>
  </si>
  <si>
    <t>CARIMBO AUTO ENTINTADO 60MM X 40MM</t>
  </si>
  <si>
    <t>CARIMBO AUTO ENTINTADO 38MM X 14MM</t>
  </si>
  <si>
    <t>COPO DESCARTAVEL 180ML</t>
  </si>
  <si>
    <t>PAPEL HIGIENICO 300M</t>
  </si>
  <si>
    <t>TINTA HOSPITALAR BRANCO GL 18L</t>
  </si>
  <si>
    <t>CAIXA ORGANIZADORA PLASTICA  42L TRANSPARENTE</t>
  </si>
  <si>
    <t>CAIXA ORGANIZADORA PLASTICA  9,6L TRANSPARENTE</t>
  </si>
  <si>
    <t>ASSENTO PARA VASO SANITARIO</t>
  </si>
  <si>
    <t>LUVA P/ ESGOTO 100MM</t>
  </si>
  <si>
    <t>PARAFUSO 3,5 X 25MM PONTA AGULHA</t>
  </si>
  <si>
    <t>PARAFUSO PONTA DE AGULHA 3,5X16</t>
  </si>
  <si>
    <t>BUCHA TAMANHO 6</t>
  </si>
  <si>
    <t>PORTA PVC SANFONADA 80CM</t>
  </si>
  <si>
    <t>CANALETA SISTEMA X C/ 2M</t>
  </si>
  <si>
    <t>CABO PPA3 CONDUTORES DE 2,5MM</t>
  </si>
  <si>
    <t>SABONETE LIQUIDO PEROLADO</t>
  </si>
  <si>
    <t>CLORO LIQUIDO 2%</t>
  </si>
  <si>
    <t>SACO 50X70 TIPO BOBINA</t>
  </si>
  <si>
    <t>SACO 35X50 TIPO BOBINA</t>
  </si>
  <si>
    <t>DOBRADIÇA VAI E VEM 3</t>
  </si>
  <si>
    <t>FITA DE BORDA 15MM X 50M ABS 3MM COR BRANCA</t>
  </si>
  <si>
    <t>CONECTOR RJ45 CAT5 MACHO</t>
  </si>
  <si>
    <t>CABO ELET. UTP CAT5E 4P CMX PR ROHS</t>
  </si>
  <si>
    <t>CONJUNTO ASTOP AR-CONDICIONADO 2P+T 20A</t>
  </si>
  <si>
    <t>DISJUNTOR BIPOLAR CURVA C 16A</t>
  </si>
  <si>
    <t>DISJUNTOR BIPOLAR CURVA C 25A</t>
  </si>
  <si>
    <t>COLA INSTANTANEA DE 100ML</t>
  </si>
  <si>
    <t>GRAMPOS DE APERTO RAPIDO 6"</t>
  </si>
  <si>
    <t>BATENTE P/ PORTA DE DIVISORIA LINHA NAVAL 2,16M</t>
  </si>
  <si>
    <t>GUIA P/ DIVISORIA LINHA NAVAL 3M</t>
  </si>
  <si>
    <t>PERFIL P/DIVISORIA TIPO H</t>
  </si>
  <si>
    <t>ARGAMASSA POLIMERICA C/ EPOXI</t>
  </si>
  <si>
    <t>PAPEL TOALHA BRANCO 20X21CM C/1000FLS 100% CELULOSE</t>
  </si>
  <si>
    <t>KIT LARINGOSCOPIO ADULTO</t>
  </si>
  <si>
    <t>FITA PARA ROTULADORA 12MMX8MT PR/BR</t>
  </si>
  <si>
    <t>PASTA PLASTICA EM L OFICIO</t>
  </si>
  <si>
    <t>PILHA MEDIA ALCALINA</t>
  </si>
  <si>
    <t>PONTEIRO REDONDO 3/4X12</t>
  </si>
  <si>
    <t>TRENA DE 7M</t>
  </si>
  <si>
    <t>TRINCHA Nº 2</t>
  </si>
  <si>
    <t>MASCARA TIPO FACIAL Ñ VENTILAVEL P/VENTILAÇÃO Ñ INVASIVA M</t>
  </si>
  <si>
    <t>MASCARA TOTAL FACE P/INSUFICIENCIA RESPIRATORIA AGUDA G</t>
  </si>
  <si>
    <t>MASCARA TIPO FACIAL Ñ VENTILAVEL P/VENTILAÇÃO Ñ INVASIVA G</t>
  </si>
  <si>
    <t>REJUNTE EPÓXI</t>
  </si>
  <si>
    <t>MASSA PLASTICA</t>
  </si>
  <si>
    <t>MANTA LIQUIDA BASE ASFALTO 18 L</t>
  </si>
  <si>
    <t>RALO ESCAMOTEAVEL 100MM INOX</t>
  </si>
  <si>
    <t>TE SOLDAVEL DE 25MM</t>
  </si>
  <si>
    <t>VARA DE CANO DE 25MM 6M</t>
  </si>
  <si>
    <t>CLIPS NR 4/0 C/50UND</t>
  </si>
  <si>
    <t>CLIPS NR 08 C/25UND</t>
  </si>
  <si>
    <t>CAIXA DE PAPELAO PARA ARQUIVO MORTO</t>
  </si>
  <si>
    <t>PULSEIRA DE IDENTIFICACAO COR BRANCA</t>
  </si>
  <si>
    <t>BOBINA ETIQUETA ADESIVA PAPEL COUCHE BRILHO 70X40</t>
  </si>
  <si>
    <t>BOBINA RIBBON CERA 110X360</t>
  </si>
  <si>
    <t>CAIXA SANFONADA REDONDA SILINDRICA PVC 100X100MM</t>
  </si>
  <si>
    <t>PARAFUSO PARA BACIA SANITARIA</t>
  </si>
  <si>
    <t>LUVA SOLDAVEL 25MM ½</t>
  </si>
  <si>
    <t>TE SOLDAVEL DE 50MM</t>
  </si>
  <si>
    <t>NIPLES ½</t>
  </si>
  <si>
    <t>VEDA ANEL</t>
  </si>
  <si>
    <t>ALCOOL MAX GEL 5L TOTAL CLEAN</t>
  </si>
  <si>
    <t>FILME PVC 38CM</t>
  </si>
  <si>
    <t>BOTA VQ NOBUCK CAFÉ N° 41</t>
  </si>
  <si>
    <t>SACO HAMPER AZUL 87X92 PCT/50 100L</t>
  </si>
  <si>
    <t>PALLET PLAST RUNNER 1200X1000X140MM</t>
  </si>
  <si>
    <t>MASSA CORRIDA PVA 25KG</t>
  </si>
  <si>
    <t>PAPEL A4 PCT/ C500 FOLHAS REPORT</t>
  </si>
  <si>
    <t>ESCOVA ACO 3 FILEIRAS AT1820 ATLAS PINCEIS</t>
  </si>
  <si>
    <t>BUCHA NYL GESSO 10MM 100PC</t>
  </si>
  <si>
    <t>ARGAMASSA POLIMETRICA COM EPOXI</t>
  </si>
  <si>
    <t>COLA P/PVC 850G</t>
  </si>
  <si>
    <t>CELULA DE MEDICACAO DE CONCENTRACAO OXIGEN</t>
  </si>
  <si>
    <t>REFRIGERADOR ESMALTEC ROC31 1P 245L BRANCO</t>
  </si>
  <si>
    <t>AGUA MINERAL COPO 200ML CX C/ 24</t>
  </si>
  <si>
    <t>FORNO MICROONDAS 32L - PANASONIC</t>
  </si>
  <si>
    <t xml:space="preserve">FIXADOR CEFALICO EM TECIDO NEOPRENE </t>
  </si>
  <si>
    <t>CONECTOR T 22F X 22 F 15F</t>
  </si>
  <si>
    <t>BLOCO DE NOTAS ADESIVAS AMARELO 76MMX102MM C/100F ONDA</t>
  </si>
  <si>
    <t>MARCA TEXTO AMARELO LYKE</t>
  </si>
  <si>
    <t>MARCA TEXTO ROSA LYKE</t>
  </si>
  <si>
    <t>MARCA TEXTO VERDE LYKE</t>
  </si>
  <si>
    <t>FITA DUREX TRANSPARENTE 12X10M EUROCEL</t>
  </si>
  <si>
    <t>GRAMPO GALVANIZADO 26/6 CX/5000 ONDA</t>
  </si>
  <si>
    <t>MARCADOR PERMANENTE AZUL ONDA</t>
  </si>
  <si>
    <t>MARCADOR PERMANENTE VERDE ONDA</t>
  </si>
  <si>
    <t>PERFURADOR METAL 2FUROS 35FLS 5011038 ONDA</t>
  </si>
  <si>
    <t>PILHA ALCALINA AAA PALITO C/2 UN. ELGIN</t>
  </si>
  <si>
    <t>PILHA ALCALINA C MEDIA C/2 ELGIN</t>
  </si>
  <si>
    <t>SACO PLASTICO TRANSPARENTE FURADO P/ PASTA</t>
  </si>
  <si>
    <t>MARRETA C/ CABO MADEIRA 1KG MINASUL</t>
  </si>
  <si>
    <t>PREGO C/CABECA 2.1/2X10 (18X27) BELGO</t>
  </si>
  <si>
    <t>ROLO LA S/RESPINGO S/ CABO 23CM 822-23 ROMA</t>
  </si>
  <si>
    <t>TALHADEIRA CHATA 1/4X1X12 1784 SÃO ROMAO</t>
  </si>
  <si>
    <t>MARTELO DE UNHA 29MM CABO MADEIRA MINASUL</t>
  </si>
  <si>
    <t>CURVA 90 ESG CURTA 40 599 KRONA</t>
  </si>
  <si>
    <t>JOELHO 90 SOLD 25 425 KRONA</t>
  </si>
  <si>
    <t>JOELHO 90 SOLD 40 616 KRONA</t>
  </si>
  <si>
    <t>JOELHO 45 SOLD 40 616 KRONA</t>
  </si>
  <si>
    <t>JUNCAO SIMPLES ESG 50 627 KRONA</t>
  </si>
  <si>
    <t>LUVA CORRER SOLD 50 448 KRONA</t>
  </si>
  <si>
    <t>BUCHA REDUCAO ESG 50X40 592 KRONA</t>
  </si>
  <si>
    <t>VALVULA V8 LAVATORIO/TANQUE METALIZADO V55CN - REBOUCAS</t>
  </si>
  <si>
    <t>CONJ JALECO E CALCA TEC. BRIM PESADO AZUL CEU TAM XGG C/REF</t>
  </si>
  <si>
    <t>CONJ JALECO E CALCA TEC. BRIM PESADO AZUL CEU TAM GG C/REF</t>
  </si>
  <si>
    <t>BATA P/EXAME MOD CAMISOLA AZUL CLARO TAM G</t>
  </si>
  <si>
    <t>CONJ JALECO E CALCA TEC. BRIM PESADO AZUL CEU TAM G C/REF</t>
  </si>
  <si>
    <t>BATA P/EXAME MOD CAMISOLA AZUL CLARO TAM GG</t>
  </si>
  <si>
    <t>LENCOL SOLTEIRO 180 FIOS S/ELASTICO 2,40X1,50</t>
  </si>
  <si>
    <t>LENCOL SOLTEIRO 180 FIOS C/ELASTICO 2,40X1,50</t>
  </si>
  <si>
    <t>CONJ JALECO E CALCA TEC. BRIM PESADO AZUL CEU TAM P C/REF</t>
  </si>
  <si>
    <t>CONJ JALECO E CALCA TEC. BRIM PESADO AZUL CEU TAM M C/REF</t>
  </si>
  <si>
    <t>FECHADURA CILINDRICA 55MM</t>
  </si>
  <si>
    <t>FECHADURA PARA PORTA DIVISORIA</t>
  </si>
  <si>
    <t>DOBRADICA PARA DIVISORIA</t>
  </si>
  <si>
    <t>CANTONEIRA 30CM BRANCA MAO FRANCESA</t>
  </si>
  <si>
    <t>CABO 2,5 MM PRETO C/100METROS</t>
  </si>
  <si>
    <t>CANALETA SITEMA PIAL "X" C/ 2 METROS</t>
  </si>
  <si>
    <t>CABO 2,5 MM BRANCO C/100METROS</t>
  </si>
  <si>
    <t>CABO 2,5 MM VERDE C/100METROS</t>
  </si>
  <si>
    <t>MARCADOR PERMANENTE PRETO LIKE</t>
  </si>
  <si>
    <t>MARCADOR PERMANENTE VERMELHO LIKE</t>
  </si>
  <si>
    <t>CLIPS 2/0 CX C/100 UNIDADES ECOCLIPIS</t>
  </si>
  <si>
    <t>ORGANIZADOR DE MESA ACRILICO - COM DUAS BANDEJAS</t>
  </si>
  <si>
    <t>JOELHO P/ ESGOTO 100MM – 45º</t>
  </si>
  <si>
    <t>VALVULA DE DESCARGA COMPLETA</t>
  </si>
  <si>
    <t>TUBO DE LIGACAO PARA BACIA SANITARIA</t>
  </si>
  <si>
    <t>TUBO P/ ESGOTO 40MM</t>
  </si>
  <si>
    <t>BACIA SANITARIA DE LOUCA</t>
  </si>
  <si>
    <t>TE DE ESGOTO DE 100MM</t>
  </si>
  <si>
    <t>CAPS PVC 40MM</t>
  </si>
  <si>
    <t>CAIXA</t>
  </si>
  <si>
    <t>BOMB 5L</t>
  </si>
  <si>
    <t>ROLO</t>
  </si>
  <si>
    <t>METRO</t>
  </si>
  <si>
    <t>PACOTE</t>
  </si>
  <si>
    <t>QUILOGRA</t>
  </si>
  <si>
    <t>GRAMA</t>
  </si>
  <si>
    <t>PAR</t>
  </si>
  <si>
    <t>PCT</t>
  </si>
  <si>
    <t>PC</t>
  </si>
  <si>
    <t>CX</t>
  </si>
  <si>
    <t>BL</t>
  </si>
  <si>
    <t>KG</t>
  </si>
  <si>
    <t>2621.0627.8366.7800.0165.5500.1000.0016.0415.1696.4723</t>
  </si>
  <si>
    <t>2621.0638.0105.7800.0100.5500.1000.0005.0219.5173.6900</t>
  </si>
  <si>
    <t>2621.0603.6661.3600.0123.5500.1000.9082.0914.3096.5328</t>
  </si>
  <si>
    <t>2621.0601.4838.1900.0110.5500.1000.0002.4512.9428.4111</t>
  </si>
  <si>
    <t>2621.0624.3628.7700.0190.5500.1000.0006.1711.8206.7435</t>
  </si>
  <si>
    <t>2621.0609.0265.3500.0106.5500.1000.0615.6010.0344.7104</t>
  </si>
  <si>
    <t>2621.0611.6638.2200.0179.5500.1000.0036.8210.0003.5121</t>
  </si>
  <si>
    <t>2621.0600.8101.4600.0100.5500.1000.0403.1610.0221.3498</t>
  </si>
  <si>
    <t>2621.0605.0612.9000.0105.5500.5000.0243.9211.5892.4512</t>
  </si>
  <si>
    <t>2621.0603.6661.3600.0123.5500.1000.9049.2418.1523.8805</t>
  </si>
  <si>
    <t>2621.0611.8400.1400.0130.5500.1000.3378.9214.2435.2034</t>
  </si>
  <si>
    <t>2621.0637.8599.4200.0130.5500.1000.0004.8510.0000.4864</t>
  </si>
  <si>
    <t>2621.0660.8723.0600.8063.5500.1000.0145.9811.0029.8813</t>
  </si>
  <si>
    <t>2621.0638.0105.7800.0100.5500.1000.0005.0719.5810.8137</t>
  </si>
  <si>
    <t>2621.0624.6522.9200.0105.5500.1000.0000.5814.1183.9140</t>
  </si>
  <si>
    <t>2621.0609.0265.3500.0106.5500.1000.0614.4210.0213.5997</t>
  </si>
  <si>
    <t>2621.0603.6661.3600.0123.5500.1000.9043.9613.7986.6200</t>
  </si>
  <si>
    <t>2621.0657.1580.5700.0726.5500.1000.1452.0811.0028.5331</t>
  </si>
  <si>
    <t>2621.0633.7431.7900.0126.5500.1000.0025.7314.0768.1436</t>
  </si>
  <si>
    <t>2621.0632.0002.0300.0174.5500.1000.0011.7618.1020.3210</t>
  </si>
  <si>
    <t>2621.0600.2072.7500.0109.5500.1000.0043.1311.9004.3130</t>
  </si>
  <si>
    <t>2621.0657.1580.5700.0726.5500.1000.1452.0711.0027.2950</t>
  </si>
  <si>
    <t>2621.0617.8015.4300.0100.5500.1000.0015.7718.8481.4440</t>
  </si>
  <si>
    <t>2621.0638.0105.7800.0100.5500.1000.0005.1411.0705.7250</t>
  </si>
  <si>
    <t>2621.0613.6750.1600.0146.5500.1000.0040.7510.0062.9993</t>
  </si>
  <si>
    <t>2621.0610.2304.8000.1960.5501.0001.3691.7810.7553.3326</t>
  </si>
  <si>
    <t>2621.0637.8599.4200.0130.5500.1000.0005.0610.0000.5072</t>
  </si>
  <si>
    <t>2621.0615.2272.3600.0132.5500.1000.0114.4412.6673.2987</t>
  </si>
  <si>
    <t>2621.0611.6486.7600.0102.5500.1000.0439.5110.0012.9482</t>
  </si>
  <si>
    <t>2621.0624.5568.3900.0179.5500.1000.0085.6511.9008.5652</t>
  </si>
  <si>
    <t>2621.0627.9701.6200.0109.5500.1000.0008.4510.0009.8453</t>
  </si>
  <si>
    <t>2621.0638.0105.7800.0100.5500.1000.0004.9918.2105.7568</t>
  </si>
  <si>
    <t>2621.0600.2072.7500.0109.5500.1000.0043.0511.9004.3057</t>
  </si>
  <si>
    <t>2621.0613.8453.1500.0181.5500.1000.0159.5816.5580.9172</t>
  </si>
  <si>
    <t>2621.0629.4474.0800.0198.5500.1000.0008.3111.6000.3860</t>
  </si>
  <si>
    <t>2621.0607.2646.9300.0179.5500.1000.5482.4419.6461.1500</t>
  </si>
  <si>
    <t>2621.0618.1627.0600.0115.5500.1000.0197.4710.2696.7168</t>
  </si>
  <si>
    <t>2621.0619.4146.1900.0170.5500.1000.0076.2410.5912.6735</t>
  </si>
  <si>
    <t>2621.0604.4025.1500.0179.5500.1000.0045.1618.3277.8128</t>
  </si>
  <si>
    <t>2621.0618.1627.0600.0115.5500.1000.0197.4618.6210.1091</t>
  </si>
  <si>
    <t>2621.0626.0121.3500.0160.5500.0000.0019.1615.9565.6480</t>
  </si>
  <si>
    <t>2621.0638.0105.7800.0100.5500.1000.0005.0012.7055.7430</t>
  </si>
  <si>
    <t>2621.0619.4503.7000.0159.5500.1000.0003.1012.3484.7786</t>
  </si>
  <si>
    <t>2621.0610.2304.8000.1960.5501.0001.3691.4210.7553.0537</t>
  </si>
  <si>
    <t>2621.0610.2304.8000.1960.5501.0001.3691.4010.7553.0524</t>
  </si>
  <si>
    <t>2621.0610.2304.8000.1960.5501.0001.3691.4010.7553.3326</t>
  </si>
  <si>
    <t>2621.0600.2072.7500.0109.5500.1000.0042.9311.9004.2937</t>
  </si>
  <si>
    <t>2621.0620.7828.8000.0102.5500.1000.0024.0416.2944.7410</t>
  </si>
  <si>
    <t>2621.0647.9609.5008.8207.5500.1000.0663.2810.2671.6508</t>
  </si>
  <si>
    <t>2621.0610.7764.1700.0102.5500.1000.3126.9410.1750.3297</t>
  </si>
  <si>
    <t>2621.0613.8453.1500.0181.5500.1000.0160.0817.8410.4845</t>
  </si>
  <si>
    <t>2621.0624.5050.0900.0112.5500.1000.0015.0117.2246.6126</t>
  </si>
  <si>
    <t>2621.0624.5050.0900.0112.5500.1000.0014.9815.8916.5909</t>
  </si>
  <si>
    <t>2621.0624.3484.4300.0136.5500.1000.0137.1917.5161.8604</t>
  </si>
  <si>
    <t>2621.0603.6661.3600.0123.5500.1000.9059.6114.3272.1714</t>
  </si>
  <si>
    <t>2621.0603.6661.3600.0123.5500.1000.9072.1010.1673.0865</t>
  </si>
  <si>
    <t>2621.0641.0736.7700.0137.5500.1000.0010.7210.0203.0310</t>
  </si>
  <si>
    <t>2621.0624.5568.3900.0179.5500.1000.0085.3511.9008.5351</t>
  </si>
  <si>
    <t>2621.0557.1580.5700.0726.5500.1000.1447.8911.0031.4541</t>
  </si>
  <si>
    <t>2621.0633.7431.7900.0126.5500.1000.0025.7414.0800.9119</t>
  </si>
  <si>
    <t>2621.0624.5568.3900.0179.5500.1000.0085.3611.9008.5367</t>
  </si>
  <si>
    <t>CATETER INTRAVENOSO NO 20G</t>
  </si>
  <si>
    <t xml:space="preserve"> CATETER INTRAVENOSO NO 22G</t>
  </si>
  <si>
    <t xml:space="preserve"> CATETER INTRAVENOSO NO 24G</t>
  </si>
  <si>
    <t xml:space="preserve"> LAMINA DE BISTURI NO15 ESTERIL</t>
  </si>
  <si>
    <t>LAMINA DE BISTURI NO23 ESTERIL</t>
  </si>
  <si>
    <t xml:space="preserve">LUVA CIRURGICA COM PO ESTERIL NO 75 </t>
  </si>
  <si>
    <t xml:space="preserve"> LUVA CIRURGICA COM PO ESTERIL NO 8</t>
  </si>
  <si>
    <t>SONDA VESICAL FOLEY NO20 C/ 2 VIAS</t>
  </si>
  <si>
    <t>TUBO ENDOTRAQUEAL NO8.5 C/ MANGUITO</t>
  </si>
  <si>
    <t>DRENO TORACICO NO36</t>
  </si>
  <si>
    <t>SONDA URETRAL NO12 ESTERIL</t>
  </si>
  <si>
    <t xml:space="preserve"> SONDA VESICAL FOLEY NO18 C/ 2 VIAS</t>
  </si>
  <si>
    <t xml:space="preserve"> NOREPINEFRINA 2MG/ML AMP. C/4ML </t>
  </si>
  <si>
    <t>AMIODARONA, COMP C/200MG</t>
  </si>
  <si>
    <t>AZITROMICINA 500 MG CX C/150</t>
  </si>
  <si>
    <t xml:space="preserve"> AMIODARONA 50 MG/ML C/3 ML</t>
  </si>
  <si>
    <t xml:space="preserve"> EPINEFRINA 1MG/ML</t>
  </si>
  <si>
    <t>NITROGLICERINA 5 MG/ML C/5ML</t>
  </si>
  <si>
    <t>QUETIAPINA 25 MG COMP</t>
  </si>
  <si>
    <t>HALOPERIDOL 5MG/ML C/1ML</t>
  </si>
  <si>
    <t>VASOPRESSINA 20 U/ML SOL INJ AMP C/0,02UI/MIL</t>
  </si>
  <si>
    <t>FENTANILA 50MCG/ML C/10ML AMP C/500MCG</t>
  </si>
  <si>
    <t>HIDRALAZINA 20MG/ML 1ML AMP C/20MG C/ 50 AMP</t>
  </si>
  <si>
    <t xml:space="preserve"> DEXAMETASONA 4MG/ML AMP. C/2,5ML FA C/10MG</t>
  </si>
  <si>
    <t>CEFTRIAXONA 1 G FA C/1G</t>
  </si>
  <si>
    <t xml:space="preserve"> LEVOFLOXACINO SOL. INJETAVEL 500MG (5MG/ML)</t>
  </si>
  <si>
    <t>CAMPO OPERAT VITORIA 25CM X 28CM PCT 5 UND CX 140</t>
  </si>
  <si>
    <t>SONDA DE ASPIRACAO TRAQUEAL NO14</t>
  </si>
  <si>
    <t xml:space="preserve"> NITROPRUSSIATO DE SODIO 25MG/ML FRASCO/AMPOLA 2ML</t>
  </si>
  <si>
    <t>FENTANILA 50MCG/ML C/10ML CX C/50</t>
  </si>
  <si>
    <t>TUBO ENDOTRAQUEAL NO7.5MM C/ MANGUITO</t>
  </si>
  <si>
    <t>HIDRALAZINA, DRG C/25MG C/20</t>
  </si>
  <si>
    <t>FENTANILA 50 MCG/ML C/2ML CX C/50</t>
  </si>
  <si>
    <t>AGULHA HIPODERMICA DESCARTAVEL 7X25MM 22G</t>
  </si>
  <si>
    <t xml:space="preserve">FENTANILA 50MCG/ML C/10MLAMP </t>
  </si>
  <si>
    <t xml:space="preserve"> SONDA DE ASPIRACAO TRAQUEAL NO14</t>
  </si>
  <si>
    <t>FENTANILA 50MCG/ML C/10ML AMP CX C/50</t>
  </si>
  <si>
    <t>AGULHA DESC 25X0,70 CX C/100UND</t>
  </si>
  <si>
    <t>CATETER INTRAVENOSO NO 22G</t>
  </si>
  <si>
    <t>TUBO ENDOTRAQUEAL NO9.0MM C/ MANGUITO C/10</t>
  </si>
  <si>
    <t xml:space="preserve"> SONDA URETRAL NO10 ESTERIL DESC.</t>
  </si>
  <si>
    <t>2609600 - OLINDA</t>
  </si>
  <si>
    <t>2606804 - IGARASSU</t>
  </si>
  <si>
    <t xml:space="preserve">2613701 - SÃO LOURENÇO DA MATA </t>
  </si>
  <si>
    <t>2614501 - SURUBIM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</si>
</sst>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0" formatCode="_-* #,##0.00_-;\-* #,##0.00_-;_-* \-??_-;_-@_-"/>
    <numFmt numFmtId="171" formatCode="_-[$R$-416]\ * #,##0.00_-;\-[$R$-416]\ * #,##0.00_-;_-[$R$-416]\ * \-??_-;_-@_-"/>
    <numFmt numFmtId="177" formatCode="_-&quot;R$ &quot;* #,##0.00_-;&quot;-R$ &quot;* #,##0.00_-;_-&quot;R$ &quot;* \-??_-;_-@_-"/>
  </numFmts>
  <fonts count="11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177" fontId="10" fillId="0" borderId="0" applyBorder="0" applyProtection="0"/>
    <xf numFmtId="0" fontId="1" fillId="0" borderId="0"/>
    <xf numFmtId="170" fontId="9" fillId="0" borderId="0" applyFill="0" applyBorder="0" applyAlignment="0" applyProtection="0"/>
  </cellStyleXfs>
  <cellXfs count="68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71" fontId="0" fillId="4" borderId="1" xfId="3" applyNumberFormat="1" applyFont="1" applyFill="1" applyBorder="1" applyAlignment="1" applyProtection="1">
      <alignment horizontal="center"/>
    </xf>
    <xf numFmtId="49" fontId="0" fillId="4" borderId="1" xfId="3" applyNumberFormat="1" applyFont="1" applyFill="1" applyBorder="1" applyAlignment="1" applyProtection="1">
      <alignment horizontal="center"/>
    </xf>
    <xf numFmtId="170" fontId="0" fillId="4" borderId="1" xfId="3" applyFont="1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71" fontId="0" fillId="0" borderId="2" xfId="0" applyNumberForma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4" fontId="6" fillId="4" borderId="5" xfId="0" applyNumberFormat="1" applyFont="1" applyFill="1" applyBorder="1" applyAlignment="1">
      <alignment horizontal="center"/>
    </xf>
    <xf numFmtId="171" fontId="6" fillId="4" borderId="5" xfId="0" applyNumberFormat="1" applyFont="1" applyFill="1" applyBorder="1" applyAlignment="1">
      <alignment horizontal="center"/>
    </xf>
    <xf numFmtId="49" fontId="6" fillId="4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5" borderId="0" xfId="0" applyFont="1" applyFill="1" applyBorder="1" applyAlignment="1">
      <alignment vertical="top"/>
    </xf>
    <xf numFmtId="0" fontId="8" fillId="5" borderId="0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171" fontId="6" fillId="4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6" borderId="6" xfId="0" applyFont="1" applyFill="1" applyBorder="1" applyAlignment="1">
      <alignment vertical="center"/>
    </xf>
    <xf numFmtId="0" fontId="0" fillId="6" borderId="7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7" borderId="8" xfId="0" applyFont="1" applyFill="1" applyBorder="1" applyAlignment="1">
      <alignment vertical="center"/>
    </xf>
    <xf numFmtId="0" fontId="0" fillId="7" borderId="9" xfId="0" applyFont="1" applyFill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7" fillId="3" borderId="4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1" fontId="7" fillId="3" borderId="4" xfId="0" applyNumberFormat="1" applyFont="1" applyFill="1" applyBorder="1" applyAlignment="1">
      <alignment horizontal="center"/>
    </xf>
    <xf numFmtId="171" fontId="2" fillId="3" borderId="1" xfId="3" applyNumberFormat="1" applyFont="1" applyFill="1" applyBorder="1" applyAlignment="1" applyProtection="1">
      <alignment horizontal="center"/>
    </xf>
    <xf numFmtId="170" fontId="2" fillId="3" borderId="1" xfId="3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B12" sqref="B12"/>
    </sheetView>
  </sheetViews>
  <sheetFormatPr defaultRowHeight="15" x14ac:dyDescent="0.25"/>
  <cols>
    <col min="1" max="1" width="17.5703125" style="33" customWidth="1"/>
    <col min="2" max="2" width="17" style="31" customWidth="1"/>
    <col min="3" max="3" width="105.42578125" style="31" customWidth="1"/>
    <col min="4" max="5" width="13.42578125" customWidth="1"/>
    <col min="6" max="7" width="14.42578125" customWidth="1"/>
    <col min="8" max="9" width="12.7109375" customWidth="1"/>
    <col min="10" max="10" width="9.42578125" customWidth="1"/>
    <col min="11" max="11" width="4.42578125" customWidth="1"/>
  </cols>
  <sheetData>
    <row r="1" spans="1:3" ht="24.75" customHeight="1" x14ac:dyDescent="0.25">
      <c r="A1" s="62" t="s">
        <v>79</v>
      </c>
      <c r="B1" s="62"/>
      <c r="C1" s="62"/>
    </row>
    <row r="2" spans="1:3" ht="15" customHeight="1" x14ac:dyDescent="0.25">
      <c r="A2" s="63" t="s">
        <v>80</v>
      </c>
      <c r="B2" s="34" t="s">
        <v>3</v>
      </c>
      <c r="C2" s="35" t="s">
        <v>81</v>
      </c>
    </row>
    <row r="3" spans="1:3" x14ac:dyDescent="0.25">
      <c r="A3" s="63"/>
      <c r="B3" s="36" t="s">
        <v>4</v>
      </c>
      <c r="C3" s="37" t="s">
        <v>82</v>
      </c>
    </row>
    <row r="4" spans="1:3" x14ac:dyDescent="0.25">
      <c r="A4" s="63"/>
      <c r="B4" s="36" t="s">
        <v>5</v>
      </c>
      <c r="C4" s="37" t="s">
        <v>83</v>
      </c>
    </row>
    <row r="5" spans="1:3" x14ac:dyDescent="0.25">
      <c r="A5" s="63"/>
      <c r="B5" s="38" t="s">
        <v>6</v>
      </c>
      <c r="C5" s="39" t="s">
        <v>84</v>
      </c>
    </row>
    <row r="6" spans="1:3" ht="15" customHeight="1" x14ac:dyDescent="0.25">
      <c r="A6" s="64" t="s">
        <v>85</v>
      </c>
      <c r="B6" s="40" t="s">
        <v>7</v>
      </c>
      <c r="C6" s="41" t="s">
        <v>86</v>
      </c>
    </row>
    <row r="7" spans="1:3" x14ac:dyDescent="0.25">
      <c r="A7" s="64"/>
      <c r="B7" s="42" t="s">
        <v>3</v>
      </c>
      <c r="C7" s="43" t="s">
        <v>87</v>
      </c>
    </row>
    <row r="8" spans="1:3" x14ac:dyDescent="0.25">
      <c r="A8" s="64"/>
      <c r="B8" s="42" t="s">
        <v>8</v>
      </c>
      <c r="C8" s="43" t="s">
        <v>88</v>
      </c>
    </row>
    <row r="9" spans="1:3" x14ac:dyDescent="0.25">
      <c r="A9" s="64"/>
      <c r="B9" s="42" t="s">
        <v>89</v>
      </c>
      <c r="C9" s="43" t="s">
        <v>90</v>
      </c>
    </row>
    <row r="10" spans="1:3" x14ac:dyDescent="0.25">
      <c r="A10" s="64"/>
      <c r="B10" s="42" t="s">
        <v>91</v>
      </c>
      <c r="C10" s="43" t="s">
        <v>92</v>
      </c>
    </row>
    <row r="11" spans="1:3" x14ac:dyDescent="0.25">
      <c r="A11" s="64"/>
      <c r="B11" s="42" t="s">
        <v>11</v>
      </c>
      <c r="C11" s="43" t="s">
        <v>93</v>
      </c>
    </row>
    <row r="12" spans="1:3" x14ac:dyDescent="0.25">
      <c r="A12" s="64"/>
      <c r="B12" s="44" t="s">
        <v>94</v>
      </c>
      <c r="C12" s="45" t="s">
        <v>95</v>
      </c>
    </row>
    <row r="13" spans="1:3" ht="15" customHeight="1" x14ac:dyDescent="0.25">
      <c r="A13" s="65" t="s">
        <v>96</v>
      </c>
      <c r="B13" s="46" t="s">
        <v>15</v>
      </c>
      <c r="C13" s="47" t="s">
        <v>97</v>
      </c>
    </row>
    <row r="14" spans="1:3" x14ac:dyDescent="0.25">
      <c r="A14" s="65"/>
      <c r="B14" s="48" t="s">
        <v>0</v>
      </c>
      <c r="C14" s="49" t="s">
        <v>98</v>
      </c>
    </row>
    <row r="15" spans="1:3" x14ac:dyDescent="0.25">
      <c r="A15" s="65"/>
      <c r="B15" s="48" t="s">
        <v>16</v>
      </c>
      <c r="C15" s="49" t="s">
        <v>99</v>
      </c>
    </row>
    <row r="16" spans="1:3" x14ac:dyDescent="0.25">
      <c r="A16" s="65"/>
      <c r="B16" s="48" t="s">
        <v>17</v>
      </c>
      <c r="C16" s="49" t="s">
        <v>100</v>
      </c>
    </row>
    <row r="17" spans="1:3" x14ac:dyDescent="0.25">
      <c r="A17" s="65"/>
      <c r="B17" s="50" t="s">
        <v>11</v>
      </c>
      <c r="C17" s="51" t="s">
        <v>101</v>
      </c>
    </row>
  </sheetData>
  <sheetProtection selectLockedCells="1" selectUnlockedCells="1"/>
  <mergeCells count="4">
    <mergeCell ref="A1:C1"/>
    <mergeCell ref="A2:A5"/>
    <mergeCell ref="A6:A12"/>
    <mergeCell ref="A13:A17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838"/>
  <sheetViews>
    <sheetView showGridLines="0" tabSelected="1" topLeftCell="I1" zoomScale="55" zoomScaleNormal="55" workbookViewId="0">
      <selection activeCell="M334" sqref="M334"/>
    </sheetView>
  </sheetViews>
  <sheetFormatPr defaultRowHeight="15" x14ac:dyDescent="0.25"/>
  <cols>
    <col min="1" max="1" width="11.42578125" style="1" customWidth="1"/>
    <col min="2" max="2" width="20.42578125" style="2" customWidth="1"/>
    <col min="3" max="3" width="26" style="2" customWidth="1"/>
    <col min="4" max="4" width="81.85546875" style="2" customWidth="1"/>
    <col min="5" max="5" width="9.85546875" style="2" customWidth="1"/>
    <col min="6" max="6" width="12.42578125" style="3" customWidth="1"/>
    <col min="7" max="7" width="12.85546875" style="3" customWidth="1"/>
    <col min="8" max="8" width="16" style="3" customWidth="1"/>
    <col min="9" max="9" width="15.85546875" style="4" customWidth="1"/>
    <col min="10" max="10" width="15" style="4" customWidth="1"/>
    <col min="11" max="11" width="35.28515625" style="5" customWidth="1"/>
    <col min="12" max="12" width="77.7109375" style="6" customWidth="1"/>
    <col min="13" max="13" width="63.42578125" style="7" customWidth="1"/>
    <col min="14" max="14" width="24.42578125" style="4" customWidth="1"/>
    <col min="15" max="15" width="111.42578125" style="56" customWidth="1"/>
    <col min="16" max="16" width="31.42578125" style="2" customWidth="1"/>
    <col min="17" max="17" width="19.42578125" style="2" customWidth="1"/>
    <col min="18" max="18" width="25.42578125" style="61" customWidth="1"/>
    <col min="19" max="19" width="33.85546875" style="61" customWidth="1"/>
  </cols>
  <sheetData>
    <row r="1" spans="1:247" ht="15.75" thickBot="1" x14ac:dyDescent="0.3">
      <c r="A1" s="8"/>
      <c r="B1" s="8"/>
      <c r="C1" s="8"/>
      <c r="D1" s="8"/>
      <c r="E1" s="8"/>
      <c r="F1" s="8"/>
      <c r="G1" s="8"/>
      <c r="H1" s="8"/>
      <c r="I1" s="9"/>
      <c r="J1" s="9"/>
      <c r="K1" s="10"/>
      <c r="L1" s="8"/>
      <c r="M1" s="8"/>
      <c r="N1" s="8"/>
      <c r="O1" s="53"/>
      <c r="P1" s="8"/>
      <c r="Q1" s="8"/>
      <c r="R1" s="57"/>
      <c r="S1" s="57"/>
    </row>
    <row r="2" spans="1:247" x14ac:dyDescent="0.25">
      <c r="A2" s="11" t="s">
        <v>0</v>
      </c>
      <c r="B2" s="66" t="s">
        <v>1</v>
      </c>
      <c r="C2" s="66"/>
      <c r="D2" s="66"/>
      <c r="E2" s="66"/>
      <c r="F2" s="67" t="s">
        <v>2</v>
      </c>
      <c r="G2" s="67"/>
      <c r="H2" s="67"/>
      <c r="I2" s="67"/>
      <c r="J2" s="67"/>
      <c r="K2" s="67"/>
      <c r="L2" s="67"/>
      <c r="M2" s="67"/>
      <c r="N2" s="67"/>
      <c r="O2" s="54"/>
      <c r="P2" s="12"/>
      <c r="Q2" s="12"/>
      <c r="R2" s="58"/>
      <c r="S2" s="58"/>
    </row>
    <row r="3" spans="1:247" s="15" customFormat="1" ht="40.5" x14ac:dyDescent="0.25">
      <c r="A3" s="13"/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3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0</v>
      </c>
      <c r="Q3" s="14" t="s">
        <v>16</v>
      </c>
      <c r="R3" s="14" t="s">
        <v>17</v>
      </c>
      <c r="S3" s="14" t="s">
        <v>11</v>
      </c>
    </row>
    <row r="4" spans="1:247" ht="18" x14ac:dyDescent="0.25">
      <c r="A4" s="16" t="s">
        <v>18</v>
      </c>
      <c r="B4" s="17">
        <v>1</v>
      </c>
      <c r="C4" s="17" t="s">
        <v>102</v>
      </c>
      <c r="D4" s="17" t="s">
        <v>103</v>
      </c>
      <c r="E4" s="17" t="s">
        <v>20</v>
      </c>
      <c r="F4" s="18">
        <v>5102</v>
      </c>
      <c r="G4" s="18">
        <v>1</v>
      </c>
      <c r="H4" s="18">
        <v>97566</v>
      </c>
      <c r="I4" s="19">
        <v>44347</v>
      </c>
      <c r="J4" s="19">
        <v>44348</v>
      </c>
      <c r="K4" s="20">
        <v>2371.4</v>
      </c>
      <c r="L4" s="21" t="s">
        <v>104</v>
      </c>
      <c r="M4" s="18" t="s">
        <v>56</v>
      </c>
      <c r="N4" s="19" t="s">
        <v>105</v>
      </c>
      <c r="O4" s="55" t="s">
        <v>106</v>
      </c>
      <c r="P4" s="22" t="s">
        <v>21</v>
      </c>
      <c r="Q4" s="52">
        <v>85</v>
      </c>
      <c r="R4" s="59">
        <v>9.8000000000000007</v>
      </c>
      <c r="S4" s="59">
        <f>Q4*R4</f>
        <v>833.00000000000011</v>
      </c>
    </row>
    <row r="5" spans="1:247" ht="18" x14ac:dyDescent="0.25">
      <c r="A5" s="16"/>
      <c r="B5" s="17"/>
      <c r="C5" s="17"/>
      <c r="D5" s="17"/>
      <c r="E5" s="17"/>
      <c r="F5" s="18"/>
      <c r="G5" s="18"/>
      <c r="H5" s="18"/>
      <c r="I5" s="19"/>
      <c r="J5" s="19"/>
      <c r="K5" s="20"/>
      <c r="L5" s="21"/>
      <c r="M5" s="18"/>
      <c r="N5" s="19"/>
      <c r="O5" s="55" t="s">
        <v>107</v>
      </c>
      <c r="P5" s="22" t="s">
        <v>21</v>
      </c>
      <c r="Q5" s="22">
        <v>240</v>
      </c>
      <c r="R5" s="59">
        <v>6.41</v>
      </c>
      <c r="S5" s="59">
        <f>Q5*R5</f>
        <v>1538.4</v>
      </c>
    </row>
    <row r="6" spans="1:247" ht="18" x14ac:dyDescent="0.25">
      <c r="A6" s="16" t="s">
        <v>18</v>
      </c>
      <c r="B6" s="17">
        <v>1</v>
      </c>
      <c r="C6" s="17" t="s">
        <v>102</v>
      </c>
      <c r="D6" s="17" t="s">
        <v>103</v>
      </c>
      <c r="E6" s="17" t="s">
        <v>20</v>
      </c>
      <c r="F6" s="18">
        <v>5102</v>
      </c>
      <c r="G6" s="18">
        <v>1</v>
      </c>
      <c r="H6" s="18">
        <v>97565</v>
      </c>
      <c r="I6" s="19">
        <v>44347</v>
      </c>
      <c r="J6" s="19">
        <v>44348</v>
      </c>
      <c r="K6" s="20">
        <v>846</v>
      </c>
      <c r="L6" s="21" t="s">
        <v>108</v>
      </c>
      <c r="M6" s="18" t="s">
        <v>56</v>
      </c>
      <c r="N6" s="19" t="s">
        <v>105</v>
      </c>
      <c r="O6" s="55" t="s">
        <v>109</v>
      </c>
      <c r="P6" s="22" t="s">
        <v>21</v>
      </c>
      <c r="Q6" s="22">
        <v>300</v>
      </c>
      <c r="R6" s="59">
        <v>2.82</v>
      </c>
      <c r="S6" s="59">
        <f>Q6*R5:R6</f>
        <v>846</v>
      </c>
    </row>
    <row r="7" spans="1:247" s="24" customFormat="1" ht="18" x14ac:dyDescent="0.25">
      <c r="A7" s="16" t="s">
        <v>18</v>
      </c>
      <c r="B7" s="17">
        <v>1</v>
      </c>
      <c r="C7" s="17" t="s">
        <v>28</v>
      </c>
      <c r="D7" s="17" t="s">
        <v>29</v>
      </c>
      <c r="E7" s="17" t="s">
        <v>20</v>
      </c>
      <c r="F7" s="18">
        <v>5403</v>
      </c>
      <c r="G7" s="18">
        <v>1</v>
      </c>
      <c r="H7" s="18">
        <v>338194</v>
      </c>
      <c r="I7" s="19">
        <v>44347</v>
      </c>
      <c r="J7" s="19">
        <v>44348</v>
      </c>
      <c r="K7" s="20">
        <v>129682.5</v>
      </c>
      <c r="L7" s="21" t="s">
        <v>110</v>
      </c>
      <c r="M7" s="18" t="s">
        <v>57</v>
      </c>
      <c r="N7" s="19" t="s">
        <v>105</v>
      </c>
      <c r="O7" s="55" t="s">
        <v>111</v>
      </c>
      <c r="P7" s="22" t="s">
        <v>21</v>
      </c>
      <c r="Q7" s="22">
        <v>50</v>
      </c>
      <c r="R7" s="59">
        <v>2593.65</v>
      </c>
      <c r="S7" s="59">
        <f t="shared" ref="S7:S70" si="0">Q7*R7</f>
        <v>129682.5</v>
      </c>
      <c r="V7" s="23"/>
      <c r="W7" s="23"/>
      <c r="Z7" s="23"/>
      <c r="AA7" s="23"/>
      <c r="AD7" s="23"/>
      <c r="AE7" s="23"/>
      <c r="AH7" s="23"/>
      <c r="AI7" s="23"/>
      <c r="AL7" s="23"/>
      <c r="AM7" s="23"/>
      <c r="AP7" s="23"/>
      <c r="AQ7" s="23"/>
      <c r="AT7" s="23"/>
      <c r="AU7" s="23"/>
      <c r="AX7" s="23"/>
      <c r="AY7" s="23"/>
      <c r="BB7" s="23"/>
      <c r="BC7" s="23"/>
      <c r="BF7" s="23"/>
      <c r="BG7" s="23"/>
      <c r="BJ7" s="23"/>
      <c r="BK7" s="23"/>
      <c r="BN7" s="23"/>
      <c r="BO7" s="23"/>
      <c r="BR7" s="23"/>
      <c r="BS7" s="23"/>
      <c r="BV7" s="23"/>
      <c r="BW7" s="23"/>
      <c r="BZ7" s="23"/>
      <c r="CA7" s="23"/>
      <c r="CD7" s="23"/>
      <c r="CE7" s="23"/>
      <c r="CH7" s="23"/>
      <c r="CI7" s="23"/>
      <c r="CL7" s="23"/>
      <c r="CM7" s="23"/>
      <c r="CP7" s="23"/>
      <c r="CQ7" s="23"/>
      <c r="CT7" s="23"/>
      <c r="CU7" s="23"/>
      <c r="CX7" s="23"/>
      <c r="CY7" s="23"/>
      <c r="DB7" s="23"/>
      <c r="DC7" s="23"/>
      <c r="DF7" s="23"/>
      <c r="DG7" s="23"/>
      <c r="DJ7" s="23"/>
      <c r="DK7" s="23"/>
      <c r="DN7" s="23"/>
      <c r="DO7" s="23"/>
      <c r="DR7" s="23"/>
      <c r="DS7" s="23"/>
      <c r="DV7" s="23"/>
      <c r="DW7" s="23"/>
      <c r="DZ7" s="23"/>
      <c r="EA7" s="23"/>
      <c r="ED7" s="23"/>
      <c r="EE7" s="23"/>
      <c r="EH7" s="23"/>
      <c r="EI7" s="23"/>
      <c r="EL7" s="23"/>
      <c r="EM7" s="23"/>
      <c r="EP7" s="23"/>
      <c r="EQ7" s="23"/>
      <c r="ET7" s="23"/>
      <c r="EU7" s="23"/>
      <c r="EX7" s="23"/>
      <c r="EY7" s="23"/>
      <c r="FB7" s="23"/>
      <c r="FC7" s="23"/>
      <c r="FF7" s="23"/>
      <c r="FG7" s="23"/>
      <c r="FJ7" s="23"/>
      <c r="FK7" s="23"/>
      <c r="FN7" s="23"/>
      <c r="FO7" s="23"/>
      <c r="FR7" s="23"/>
      <c r="FS7" s="23"/>
      <c r="FV7" s="23"/>
      <c r="FW7" s="23"/>
      <c r="FZ7" s="23"/>
      <c r="GA7" s="23"/>
      <c r="GD7" s="23"/>
      <c r="GE7" s="23"/>
      <c r="GH7" s="23"/>
      <c r="GI7" s="23"/>
      <c r="GL7" s="23"/>
      <c r="GM7" s="23"/>
      <c r="GP7" s="23"/>
      <c r="GQ7" s="23"/>
      <c r="GT7" s="23"/>
      <c r="GU7" s="23"/>
      <c r="GX7" s="23"/>
      <c r="GY7" s="23"/>
      <c r="HB7" s="23"/>
      <c r="HC7" s="23"/>
      <c r="HF7" s="23"/>
      <c r="HG7" s="23"/>
      <c r="HJ7" s="23"/>
      <c r="HK7" s="23"/>
      <c r="HN7" s="23"/>
      <c r="HO7" s="23"/>
      <c r="HR7" s="23"/>
      <c r="HS7" s="23"/>
      <c r="HV7" s="23"/>
      <c r="HW7" s="23"/>
      <c r="HZ7" s="23"/>
      <c r="IA7" s="23"/>
      <c r="ID7" s="23"/>
      <c r="IE7" s="23"/>
      <c r="IH7" s="23"/>
      <c r="II7" s="23"/>
      <c r="IL7" s="23"/>
      <c r="IM7" s="23"/>
    </row>
    <row r="8" spans="1:247" s="24" customFormat="1" ht="18" x14ac:dyDescent="0.25">
      <c r="A8" s="16" t="s">
        <v>18</v>
      </c>
      <c r="B8" s="17">
        <v>1</v>
      </c>
      <c r="C8" s="17" t="s">
        <v>47</v>
      </c>
      <c r="D8" s="17" t="s">
        <v>112</v>
      </c>
      <c r="E8" s="17" t="s">
        <v>20</v>
      </c>
      <c r="F8" s="18">
        <v>5102</v>
      </c>
      <c r="G8" s="18">
        <v>1</v>
      </c>
      <c r="H8" s="18">
        <v>3768</v>
      </c>
      <c r="I8" s="19">
        <v>44344</v>
      </c>
      <c r="J8" s="19">
        <v>44348</v>
      </c>
      <c r="K8" s="20">
        <v>1382.4</v>
      </c>
      <c r="L8" s="21" t="s">
        <v>113</v>
      </c>
      <c r="M8" s="18" t="s">
        <v>56</v>
      </c>
      <c r="N8" s="19" t="s">
        <v>105</v>
      </c>
      <c r="O8" s="55" t="s">
        <v>114</v>
      </c>
      <c r="P8" s="22" t="s">
        <v>21</v>
      </c>
      <c r="Q8" s="22">
        <v>480</v>
      </c>
      <c r="R8" s="59">
        <v>2.88</v>
      </c>
      <c r="S8" s="59">
        <f t="shared" si="0"/>
        <v>1382.3999999999999</v>
      </c>
      <c r="V8" s="23"/>
      <c r="W8" s="23"/>
      <c r="Z8" s="23"/>
      <c r="AA8" s="23"/>
      <c r="AD8" s="23"/>
      <c r="AE8" s="23"/>
      <c r="AH8" s="23"/>
      <c r="AI8" s="23"/>
      <c r="AL8" s="23"/>
      <c r="AM8" s="23"/>
      <c r="AP8" s="23"/>
      <c r="AQ8" s="23"/>
      <c r="AT8" s="23"/>
      <c r="AU8" s="23"/>
      <c r="AX8" s="23"/>
      <c r="AY8" s="23"/>
      <c r="BB8" s="23"/>
      <c r="BC8" s="23"/>
      <c r="BF8" s="23"/>
      <c r="BG8" s="23"/>
      <c r="BJ8" s="23"/>
      <c r="BK8" s="23"/>
      <c r="BN8" s="23"/>
      <c r="BO8" s="23"/>
      <c r="BR8" s="23"/>
      <c r="BS8" s="23"/>
      <c r="BV8" s="23"/>
      <c r="BW8" s="23"/>
      <c r="BZ8" s="23"/>
      <c r="CA8" s="23"/>
      <c r="CD8" s="23"/>
      <c r="CE8" s="23"/>
      <c r="CH8" s="23"/>
      <c r="CI8" s="23"/>
      <c r="CL8" s="23"/>
      <c r="CM8" s="23"/>
      <c r="CP8" s="23"/>
      <c r="CQ8" s="23"/>
      <c r="CT8" s="23"/>
      <c r="CU8" s="23"/>
      <c r="CX8" s="23"/>
      <c r="CY8" s="23"/>
      <c r="DB8" s="23"/>
      <c r="DC8" s="23"/>
      <c r="DF8" s="23"/>
      <c r="DG8" s="23"/>
      <c r="DJ8" s="23"/>
      <c r="DK8" s="23"/>
      <c r="DN8" s="23"/>
      <c r="DO8" s="23"/>
      <c r="DR8" s="23"/>
      <c r="DS8" s="23"/>
      <c r="DV8" s="23"/>
      <c r="DW8" s="23"/>
      <c r="DZ8" s="23"/>
      <c r="EA8" s="23"/>
      <c r="ED8" s="23"/>
      <c r="EE8" s="23"/>
      <c r="EH8" s="23"/>
      <c r="EI8" s="23"/>
      <c r="EL8" s="23"/>
      <c r="EM8" s="23"/>
      <c r="EP8" s="23"/>
      <c r="EQ8" s="23"/>
      <c r="ET8" s="23"/>
      <c r="EU8" s="23"/>
      <c r="EX8" s="23"/>
      <c r="EY8" s="23"/>
      <c r="FB8" s="23"/>
      <c r="FC8" s="23"/>
      <c r="FF8" s="23"/>
      <c r="FG8" s="23"/>
      <c r="FJ8" s="23"/>
      <c r="FK8" s="23"/>
      <c r="FN8" s="23"/>
      <c r="FO8" s="23"/>
      <c r="FR8" s="23"/>
      <c r="FS8" s="23"/>
      <c r="FV8" s="23"/>
      <c r="FW8" s="23"/>
      <c r="FZ8" s="23"/>
      <c r="GA8" s="23"/>
      <c r="GD8" s="23"/>
      <c r="GE8" s="23"/>
      <c r="GH8" s="23"/>
      <c r="GI8" s="23"/>
      <c r="GL8" s="23"/>
      <c r="GM8" s="23"/>
      <c r="GP8" s="23"/>
      <c r="GQ8" s="23"/>
      <c r="GT8" s="23"/>
      <c r="GU8" s="23"/>
      <c r="GX8" s="23"/>
      <c r="GY8" s="23"/>
      <c r="HB8" s="23"/>
      <c r="HC8" s="23"/>
      <c r="HF8" s="23"/>
      <c r="HG8" s="23"/>
      <c r="HJ8" s="23"/>
      <c r="HK8" s="23"/>
      <c r="HN8" s="23"/>
      <c r="HO8" s="23"/>
      <c r="HR8" s="23"/>
      <c r="HS8" s="23"/>
      <c r="HV8" s="23"/>
      <c r="HW8" s="23"/>
      <c r="HZ8" s="23"/>
      <c r="IA8" s="23"/>
      <c r="ID8" s="23"/>
      <c r="IE8" s="23"/>
      <c r="IH8" s="23"/>
      <c r="II8" s="23"/>
      <c r="IL8" s="23"/>
      <c r="IM8" s="23"/>
    </row>
    <row r="9" spans="1:247" s="24" customFormat="1" ht="18" x14ac:dyDescent="0.25">
      <c r="A9" s="16" t="s">
        <v>18</v>
      </c>
      <c r="B9" s="17">
        <v>1</v>
      </c>
      <c r="C9" s="17" t="s">
        <v>42</v>
      </c>
      <c r="D9" s="17" t="s">
        <v>115</v>
      </c>
      <c r="E9" s="17" t="s">
        <v>20</v>
      </c>
      <c r="F9" s="18">
        <v>5102</v>
      </c>
      <c r="G9" s="18">
        <v>1</v>
      </c>
      <c r="H9" s="18">
        <v>258086</v>
      </c>
      <c r="I9" s="19">
        <v>44348</v>
      </c>
      <c r="J9" s="19">
        <v>44349</v>
      </c>
      <c r="K9" s="20">
        <v>339.5</v>
      </c>
      <c r="L9" s="21" t="s">
        <v>116</v>
      </c>
      <c r="M9" s="18" t="s">
        <v>57</v>
      </c>
      <c r="N9" s="19" t="s">
        <v>105</v>
      </c>
      <c r="O9" s="55" t="s">
        <v>117</v>
      </c>
      <c r="P9" s="22" t="s">
        <v>21</v>
      </c>
      <c r="Q9" s="22">
        <v>350</v>
      </c>
      <c r="R9" s="59">
        <v>0.97</v>
      </c>
      <c r="S9" s="59">
        <f t="shared" si="0"/>
        <v>339.5</v>
      </c>
      <c r="V9" s="23"/>
      <c r="W9" s="23"/>
      <c r="Z9" s="23"/>
      <c r="AA9" s="23"/>
      <c r="AD9" s="23"/>
      <c r="AE9" s="23"/>
      <c r="AH9" s="23"/>
      <c r="AI9" s="23"/>
      <c r="AL9" s="23"/>
      <c r="AM9" s="23"/>
      <c r="AP9" s="23"/>
      <c r="AQ9" s="23"/>
      <c r="AT9" s="23"/>
      <c r="AU9" s="23"/>
      <c r="AX9" s="23"/>
      <c r="AY9" s="23"/>
      <c r="BB9" s="23"/>
      <c r="BC9" s="23"/>
      <c r="BF9" s="23"/>
      <c r="BG9" s="23"/>
      <c r="BJ9" s="23"/>
      <c r="BK9" s="23"/>
      <c r="BN9" s="23"/>
      <c r="BO9" s="23"/>
      <c r="BR9" s="23"/>
      <c r="BS9" s="23"/>
      <c r="BV9" s="23"/>
      <c r="BW9" s="23"/>
      <c r="BZ9" s="23"/>
      <c r="CA9" s="23"/>
      <c r="CD9" s="23"/>
      <c r="CE9" s="23"/>
      <c r="CH9" s="23"/>
      <c r="CI9" s="23"/>
      <c r="CL9" s="23"/>
      <c r="CM9" s="23"/>
      <c r="CP9" s="23"/>
      <c r="CQ9" s="23"/>
      <c r="CT9" s="23"/>
      <c r="CU9" s="23"/>
      <c r="CX9" s="23"/>
      <c r="CY9" s="23"/>
      <c r="DB9" s="23"/>
      <c r="DC9" s="23"/>
      <c r="DF9" s="23"/>
      <c r="DG9" s="23"/>
      <c r="DJ9" s="23"/>
      <c r="DK9" s="23"/>
      <c r="DN9" s="23"/>
      <c r="DO9" s="23"/>
      <c r="DR9" s="23"/>
      <c r="DS9" s="23"/>
      <c r="DV9" s="23"/>
      <c r="DW9" s="23"/>
      <c r="DZ9" s="23"/>
      <c r="EA9" s="23"/>
      <c r="ED9" s="23"/>
      <c r="EE9" s="23"/>
      <c r="EH9" s="23"/>
      <c r="EI9" s="23"/>
      <c r="EL9" s="23"/>
      <c r="EM9" s="23"/>
      <c r="EP9" s="23"/>
      <c r="EQ9" s="23"/>
      <c r="ET9" s="23"/>
      <c r="EU9" s="23"/>
      <c r="EX9" s="23"/>
      <c r="EY9" s="23"/>
      <c r="FB9" s="23"/>
      <c r="FC9" s="23"/>
      <c r="FF9" s="23"/>
      <c r="FG9" s="23"/>
      <c r="FJ9" s="23"/>
      <c r="FK9" s="23"/>
      <c r="FN9" s="23"/>
      <c r="FO9" s="23"/>
      <c r="FR9" s="23"/>
      <c r="FS9" s="23"/>
      <c r="FV9" s="23"/>
      <c r="FW9" s="23"/>
      <c r="FZ9" s="23"/>
      <c r="GA9" s="23"/>
      <c r="GD9" s="23"/>
      <c r="GE9" s="23"/>
      <c r="GH9" s="23"/>
      <c r="GI9" s="23"/>
      <c r="GL9" s="23"/>
      <c r="GM9" s="23"/>
      <c r="GP9" s="23"/>
      <c r="GQ9" s="23"/>
      <c r="GT9" s="23"/>
      <c r="GU9" s="23"/>
      <c r="GX9" s="23"/>
      <c r="GY9" s="23"/>
      <c r="HB9" s="23"/>
      <c r="HC9" s="23"/>
      <c r="HF9" s="23"/>
      <c r="HG9" s="23"/>
      <c r="HJ9" s="23"/>
      <c r="HK9" s="23"/>
      <c r="HN9" s="23"/>
      <c r="HO9" s="23"/>
      <c r="HR9" s="23"/>
      <c r="HS9" s="23"/>
      <c r="HV9" s="23"/>
      <c r="HW9" s="23"/>
      <c r="HZ9" s="23"/>
      <c r="IA9" s="23"/>
      <c r="ID9" s="23"/>
      <c r="IE9" s="23"/>
      <c r="IH9" s="23"/>
      <c r="II9" s="23"/>
      <c r="IL9" s="23"/>
      <c r="IM9" s="23"/>
    </row>
    <row r="10" spans="1:247" s="24" customFormat="1" ht="18" x14ac:dyDescent="0.25">
      <c r="A10" s="16" t="s">
        <v>18</v>
      </c>
      <c r="B10" s="17">
        <v>1</v>
      </c>
      <c r="C10" s="17" t="s">
        <v>31</v>
      </c>
      <c r="D10" s="17" t="s">
        <v>118</v>
      </c>
      <c r="E10" s="17" t="s">
        <v>24</v>
      </c>
      <c r="F10" s="18">
        <v>6108</v>
      </c>
      <c r="G10" s="18">
        <v>1</v>
      </c>
      <c r="H10" s="18">
        <v>1441374</v>
      </c>
      <c r="I10" s="19">
        <v>44344</v>
      </c>
      <c r="J10" s="19">
        <v>44349</v>
      </c>
      <c r="K10" s="20">
        <v>1088</v>
      </c>
      <c r="L10" s="21" t="s">
        <v>119</v>
      </c>
      <c r="M10" s="18" t="s">
        <v>120</v>
      </c>
      <c r="N10" s="19" t="s">
        <v>105</v>
      </c>
      <c r="O10" s="55" t="s">
        <v>121</v>
      </c>
      <c r="P10" s="22" t="s">
        <v>21</v>
      </c>
      <c r="Q10" s="22">
        <v>8000</v>
      </c>
      <c r="R10" s="59">
        <v>0.13600000000000001</v>
      </c>
      <c r="S10" s="59">
        <f t="shared" si="0"/>
        <v>1088</v>
      </c>
      <c r="V10" s="23"/>
      <c r="W10" s="23"/>
      <c r="Z10" s="23"/>
      <c r="AA10" s="23"/>
      <c r="AD10" s="23"/>
      <c r="AE10" s="23"/>
      <c r="AH10" s="23"/>
      <c r="AI10" s="23"/>
      <c r="AL10" s="23"/>
      <c r="AM10" s="23"/>
      <c r="AP10" s="23"/>
      <c r="AQ10" s="23"/>
      <c r="AT10" s="23"/>
      <c r="AU10" s="23"/>
      <c r="AX10" s="23"/>
      <c r="AY10" s="23"/>
      <c r="BB10" s="23"/>
      <c r="BC10" s="23"/>
      <c r="BF10" s="23"/>
      <c r="BG10" s="23"/>
      <c r="BJ10" s="23"/>
      <c r="BK10" s="23"/>
      <c r="BN10" s="23"/>
      <c r="BO10" s="23"/>
      <c r="BR10" s="23"/>
      <c r="BS10" s="23"/>
      <c r="BV10" s="23"/>
      <c r="BW10" s="23"/>
      <c r="BZ10" s="23"/>
      <c r="CA10" s="23"/>
      <c r="CD10" s="23"/>
      <c r="CE10" s="23"/>
      <c r="CH10" s="23"/>
      <c r="CI10" s="23"/>
      <c r="CL10" s="23"/>
      <c r="CM10" s="23"/>
      <c r="CP10" s="23"/>
      <c r="CQ10" s="23"/>
      <c r="CT10" s="23"/>
      <c r="CU10" s="23"/>
      <c r="CX10" s="23"/>
      <c r="CY10" s="23"/>
      <c r="DB10" s="23"/>
      <c r="DC10" s="23"/>
      <c r="DF10" s="23"/>
      <c r="DG10" s="23"/>
      <c r="DJ10" s="23"/>
      <c r="DK10" s="23"/>
      <c r="DN10" s="23"/>
      <c r="DO10" s="23"/>
      <c r="DR10" s="23"/>
      <c r="DS10" s="23"/>
      <c r="DV10" s="23"/>
      <c r="DW10" s="23"/>
      <c r="DZ10" s="23"/>
      <c r="EA10" s="23"/>
      <c r="ED10" s="23"/>
      <c r="EE10" s="23"/>
      <c r="EH10" s="23"/>
      <c r="EI10" s="23"/>
      <c r="EL10" s="23"/>
      <c r="EM10" s="23"/>
      <c r="EP10" s="23"/>
      <c r="EQ10" s="23"/>
      <c r="ET10" s="23"/>
      <c r="EU10" s="23"/>
      <c r="EX10" s="23"/>
      <c r="EY10" s="23"/>
      <c r="FB10" s="23"/>
      <c r="FC10" s="23"/>
      <c r="FF10" s="23"/>
      <c r="FG10" s="23"/>
      <c r="FJ10" s="23"/>
      <c r="FK10" s="23"/>
      <c r="FN10" s="23"/>
      <c r="FO10" s="23"/>
      <c r="FR10" s="23"/>
      <c r="FS10" s="23"/>
      <c r="FV10" s="23"/>
      <c r="FW10" s="23"/>
      <c r="FZ10" s="23"/>
      <c r="GA10" s="23"/>
      <c r="GD10" s="23"/>
      <c r="GE10" s="23"/>
      <c r="GH10" s="23"/>
      <c r="GI10" s="23"/>
      <c r="GL10" s="23"/>
      <c r="GM10" s="23"/>
      <c r="GP10" s="23"/>
      <c r="GQ10" s="23"/>
      <c r="GT10" s="23"/>
      <c r="GU10" s="23"/>
      <c r="GX10" s="23"/>
      <c r="GY10" s="23"/>
      <c r="HB10" s="23"/>
      <c r="HC10" s="23"/>
      <c r="HF10" s="23"/>
      <c r="HG10" s="23"/>
      <c r="HJ10" s="23"/>
      <c r="HK10" s="23"/>
      <c r="HN10" s="23"/>
      <c r="HO10" s="23"/>
      <c r="HR10" s="23"/>
      <c r="HS10" s="23"/>
      <c r="HV10" s="23"/>
      <c r="HW10" s="23"/>
      <c r="HZ10" s="23"/>
      <c r="IA10" s="23"/>
      <c r="ID10" s="23"/>
      <c r="IE10" s="23"/>
      <c r="IH10" s="23"/>
      <c r="II10" s="23"/>
      <c r="IL10" s="23"/>
      <c r="IM10" s="23"/>
    </row>
    <row r="11" spans="1:247" ht="18" x14ac:dyDescent="0.25">
      <c r="A11" s="16" t="s">
        <v>18</v>
      </c>
      <c r="B11" s="17">
        <v>1</v>
      </c>
      <c r="C11" s="17" t="s">
        <v>30</v>
      </c>
      <c r="D11" s="17" t="s">
        <v>122</v>
      </c>
      <c r="E11" s="17" t="s">
        <v>20</v>
      </c>
      <c r="F11" s="18">
        <v>5102</v>
      </c>
      <c r="G11" s="18">
        <v>1</v>
      </c>
      <c r="H11" s="18">
        <v>6599</v>
      </c>
      <c r="I11" s="19">
        <v>44349</v>
      </c>
      <c r="J11" s="19">
        <v>44349</v>
      </c>
      <c r="K11" s="20">
        <v>241.04</v>
      </c>
      <c r="L11" s="21" t="s">
        <v>123</v>
      </c>
      <c r="M11" s="18" t="s">
        <v>57</v>
      </c>
      <c r="N11" s="19" t="s">
        <v>105</v>
      </c>
      <c r="O11" s="55" t="s">
        <v>68</v>
      </c>
      <c r="P11" s="22" t="s">
        <v>21</v>
      </c>
      <c r="Q11" s="22">
        <v>8</v>
      </c>
      <c r="R11" s="59">
        <v>30.13</v>
      </c>
      <c r="S11" s="59">
        <f t="shared" si="0"/>
        <v>241.04</v>
      </c>
    </row>
    <row r="12" spans="1:247" ht="18" x14ac:dyDescent="0.25">
      <c r="A12" s="16" t="s">
        <v>18</v>
      </c>
      <c r="B12" s="17">
        <v>1</v>
      </c>
      <c r="C12" s="17" t="s">
        <v>19</v>
      </c>
      <c r="D12" s="17" t="s">
        <v>124</v>
      </c>
      <c r="E12" s="17" t="s">
        <v>20</v>
      </c>
      <c r="F12" s="18">
        <v>5102</v>
      </c>
      <c r="G12" s="18">
        <v>1</v>
      </c>
      <c r="H12" s="18">
        <v>160</v>
      </c>
      <c r="I12" s="19">
        <v>44349</v>
      </c>
      <c r="J12" s="19">
        <v>44349</v>
      </c>
      <c r="K12" s="20">
        <v>61300</v>
      </c>
      <c r="L12" s="21" t="s">
        <v>125</v>
      </c>
      <c r="M12" s="18" t="s">
        <v>57</v>
      </c>
      <c r="N12" s="19" t="s">
        <v>105</v>
      </c>
      <c r="O12" s="55" t="s">
        <v>70</v>
      </c>
      <c r="P12" s="22" t="s">
        <v>21</v>
      </c>
      <c r="Q12" s="22">
        <v>10000</v>
      </c>
      <c r="R12" s="59">
        <v>6.13</v>
      </c>
      <c r="S12" s="59">
        <f t="shared" si="0"/>
        <v>61300</v>
      </c>
    </row>
    <row r="13" spans="1:247" ht="18" x14ac:dyDescent="0.25">
      <c r="A13" s="16" t="s">
        <v>58</v>
      </c>
      <c r="B13" s="17">
        <v>1</v>
      </c>
      <c r="C13" s="17" t="s">
        <v>102</v>
      </c>
      <c r="D13" s="17" t="s">
        <v>103</v>
      </c>
      <c r="E13" s="17" t="s">
        <v>20</v>
      </c>
      <c r="F13" s="18">
        <v>5102</v>
      </c>
      <c r="G13" s="18">
        <v>1</v>
      </c>
      <c r="H13" s="18">
        <v>97744</v>
      </c>
      <c r="I13" s="19">
        <v>44349</v>
      </c>
      <c r="J13" s="19">
        <v>44351</v>
      </c>
      <c r="K13" s="20">
        <v>249.56</v>
      </c>
      <c r="L13" s="21" t="s">
        <v>126</v>
      </c>
      <c r="M13" s="18" t="s">
        <v>56</v>
      </c>
      <c r="N13" s="19" t="s">
        <v>105</v>
      </c>
      <c r="O13" s="55" t="s">
        <v>127</v>
      </c>
      <c r="P13" s="22" t="s">
        <v>21</v>
      </c>
      <c r="Q13" s="22">
        <v>4</v>
      </c>
      <c r="R13" s="59">
        <v>62.39</v>
      </c>
      <c r="S13" s="59">
        <f t="shared" si="0"/>
        <v>249.56</v>
      </c>
    </row>
    <row r="14" spans="1:247" ht="18" x14ac:dyDescent="0.25">
      <c r="A14" s="16" t="s">
        <v>58</v>
      </c>
      <c r="B14" s="17">
        <v>1</v>
      </c>
      <c r="C14" s="17" t="s">
        <v>128</v>
      </c>
      <c r="D14" s="17" t="s">
        <v>129</v>
      </c>
      <c r="E14" s="17" t="s">
        <v>55</v>
      </c>
      <c r="F14" s="18">
        <v>5922</v>
      </c>
      <c r="G14" s="18">
        <v>1</v>
      </c>
      <c r="H14" s="18">
        <v>12975</v>
      </c>
      <c r="I14" s="19">
        <v>44349</v>
      </c>
      <c r="J14" s="19">
        <v>44350</v>
      </c>
      <c r="K14" s="20">
        <v>1140</v>
      </c>
      <c r="L14" s="21" t="s">
        <v>130</v>
      </c>
      <c r="M14" s="18" t="s">
        <v>57</v>
      </c>
      <c r="N14" s="19" t="s">
        <v>105</v>
      </c>
      <c r="O14" s="55" t="s">
        <v>131</v>
      </c>
      <c r="P14" s="22" t="s">
        <v>21</v>
      </c>
      <c r="Q14" s="22">
        <v>10</v>
      </c>
      <c r="R14" s="59">
        <v>114</v>
      </c>
      <c r="S14" s="59">
        <f t="shared" si="0"/>
        <v>1140</v>
      </c>
    </row>
    <row r="15" spans="1:247" ht="18" x14ac:dyDescent="0.25">
      <c r="A15" s="16" t="s">
        <v>18</v>
      </c>
      <c r="B15" s="17">
        <v>1</v>
      </c>
      <c r="C15" s="17" t="s">
        <v>42</v>
      </c>
      <c r="D15" s="17" t="s">
        <v>115</v>
      </c>
      <c r="E15" s="17" t="s">
        <v>20</v>
      </c>
      <c r="F15" s="18">
        <v>5405</v>
      </c>
      <c r="G15" s="18">
        <v>1</v>
      </c>
      <c r="H15" s="18">
        <v>258467</v>
      </c>
      <c r="I15" s="19">
        <v>44350</v>
      </c>
      <c r="J15" s="19">
        <v>44351</v>
      </c>
      <c r="K15" s="20">
        <v>1775.76</v>
      </c>
      <c r="L15" s="21" t="s">
        <v>132</v>
      </c>
      <c r="M15" s="18" t="s">
        <v>57</v>
      </c>
      <c r="N15" s="19" t="s">
        <v>105</v>
      </c>
      <c r="O15" s="55" t="s">
        <v>133</v>
      </c>
      <c r="P15" s="22" t="s">
        <v>21</v>
      </c>
      <c r="Q15" s="22">
        <v>392</v>
      </c>
      <c r="R15" s="59">
        <v>4.53</v>
      </c>
      <c r="S15" s="59">
        <f t="shared" si="0"/>
        <v>1775.76</v>
      </c>
    </row>
    <row r="16" spans="1:247" ht="18" x14ac:dyDescent="0.25">
      <c r="A16" s="16" t="s">
        <v>18</v>
      </c>
      <c r="B16" s="17">
        <v>1</v>
      </c>
      <c r="C16" s="17" t="s">
        <v>34</v>
      </c>
      <c r="D16" s="17" t="s">
        <v>134</v>
      </c>
      <c r="E16" s="17" t="s">
        <v>35</v>
      </c>
      <c r="F16" s="18">
        <v>6108</v>
      </c>
      <c r="G16" s="18">
        <v>1</v>
      </c>
      <c r="H16" s="18">
        <v>495148</v>
      </c>
      <c r="I16" s="19">
        <v>44347</v>
      </c>
      <c r="J16" s="19">
        <v>44351</v>
      </c>
      <c r="K16" s="20">
        <v>1923</v>
      </c>
      <c r="L16" s="21" t="s">
        <v>135</v>
      </c>
      <c r="M16" s="18" t="s">
        <v>136</v>
      </c>
      <c r="N16" s="19" t="s">
        <v>105</v>
      </c>
      <c r="O16" s="55" t="s">
        <v>107</v>
      </c>
      <c r="P16" s="22" t="s">
        <v>21</v>
      </c>
      <c r="Q16" s="22">
        <v>300</v>
      </c>
      <c r="R16" s="59">
        <v>6.41</v>
      </c>
      <c r="S16" s="59">
        <f t="shared" si="0"/>
        <v>1923</v>
      </c>
    </row>
    <row r="17" spans="1:19" ht="18" x14ac:dyDescent="0.25">
      <c r="A17" s="16" t="s">
        <v>18</v>
      </c>
      <c r="B17" s="17">
        <v>1</v>
      </c>
      <c r="C17" s="17" t="s">
        <v>137</v>
      </c>
      <c r="D17" s="17" t="s">
        <v>138</v>
      </c>
      <c r="E17" s="17" t="s">
        <v>139</v>
      </c>
      <c r="F17" s="18">
        <v>6108</v>
      </c>
      <c r="G17" s="18">
        <v>1</v>
      </c>
      <c r="H17" s="18">
        <v>30226</v>
      </c>
      <c r="I17" s="19">
        <v>44347</v>
      </c>
      <c r="J17" s="19">
        <v>44351</v>
      </c>
      <c r="K17" s="20">
        <v>164000</v>
      </c>
      <c r="L17" s="21" t="s">
        <v>140</v>
      </c>
      <c r="M17" s="18" t="s">
        <v>141</v>
      </c>
      <c r="N17" s="19" t="s">
        <v>105</v>
      </c>
      <c r="O17" s="55" t="s">
        <v>142</v>
      </c>
      <c r="P17" s="22" t="s">
        <v>21</v>
      </c>
      <c r="Q17" s="22">
        <v>1000</v>
      </c>
      <c r="R17" s="59">
        <v>4</v>
      </c>
      <c r="S17" s="59">
        <f t="shared" si="0"/>
        <v>4000</v>
      </c>
    </row>
    <row r="18" spans="1:19" ht="18" x14ac:dyDescent="0.25">
      <c r="A18" s="16"/>
      <c r="B18" s="17"/>
      <c r="C18" s="17"/>
      <c r="D18" s="17"/>
      <c r="E18" s="17"/>
      <c r="F18" s="18"/>
      <c r="G18" s="18"/>
      <c r="H18" s="18"/>
      <c r="I18" s="19"/>
      <c r="J18" s="19"/>
      <c r="K18" s="20"/>
      <c r="L18" s="21"/>
      <c r="M18" s="18"/>
      <c r="N18" s="19"/>
      <c r="O18" s="55" t="s">
        <v>143</v>
      </c>
      <c r="P18" s="22" t="s">
        <v>21</v>
      </c>
      <c r="Q18" s="22">
        <v>800</v>
      </c>
      <c r="R18" s="59">
        <v>200</v>
      </c>
      <c r="S18" s="59">
        <f t="shared" si="0"/>
        <v>160000</v>
      </c>
    </row>
    <row r="19" spans="1:19" ht="18" x14ac:dyDescent="0.25">
      <c r="A19" s="16" t="s">
        <v>18</v>
      </c>
      <c r="B19" s="17">
        <v>1</v>
      </c>
      <c r="C19" s="17" t="s">
        <v>34</v>
      </c>
      <c r="D19" s="17" t="s">
        <v>134</v>
      </c>
      <c r="E19" s="17" t="s">
        <v>35</v>
      </c>
      <c r="F19" s="18">
        <v>6108</v>
      </c>
      <c r="G19" s="18">
        <v>1</v>
      </c>
      <c r="H19" s="18">
        <v>495317</v>
      </c>
      <c r="I19" s="19">
        <v>44347</v>
      </c>
      <c r="J19" s="19">
        <v>44354</v>
      </c>
      <c r="K19" s="20">
        <v>2307.6</v>
      </c>
      <c r="L19" s="21" t="s">
        <v>144</v>
      </c>
      <c r="M19" s="18" t="s">
        <v>136</v>
      </c>
      <c r="N19" s="19" t="s">
        <v>105</v>
      </c>
      <c r="O19" s="55" t="s">
        <v>107</v>
      </c>
      <c r="P19" s="22" t="s">
        <v>21</v>
      </c>
      <c r="Q19" s="22">
        <v>360</v>
      </c>
      <c r="R19" s="59">
        <v>6.41</v>
      </c>
      <c r="S19" s="59">
        <f t="shared" si="0"/>
        <v>2307.6</v>
      </c>
    </row>
    <row r="20" spans="1:19" ht="18" x14ac:dyDescent="0.25">
      <c r="A20" s="16" t="s">
        <v>18</v>
      </c>
      <c r="B20" s="17">
        <v>1</v>
      </c>
      <c r="C20" s="17" t="s">
        <v>102</v>
      </c>
      <c r="D20" s="17" t="s">
        <v>103</v>
      </c>
      <c r="E20" s="17" t="s">
        <v>20</v>
      </c>
      <c r="F20" s="18">
        <v>5102</v>
      </c>
      <c r="G20" s="18">
        <v>1</v>
      </c>
      <c r="H20" s="18">
        <v>97568</v>
      </c>
      <c r="I20" s="19">
        <v>44347</v>
      </c>
      <c r="J20" s="19">
        <v>44354</v>
      </c>
      <c r="K20" s="20">
        <v>4031.6</v>
      </c>
      <c r="L20" s="21" t="s">
        <v>145</v>
      </c>
      <c r="M20" s="18" t="s">
        <v>57</v>
      </c>
      <c r="N20" s="19" t="s">
        <v>105</v>
      </c>
      <c r="O20" s="55" t="s">
        <v>146</v>
      </c>
      <c r="P20" s="22" t="s">
        <v>21</v>
      </c>
      <c r="Q20" s="22">
        <v>3</v>
      </c>
      <c r="R20" s="59">
        <v>238</v>
      </c>
      <c r="S20" s="59">
        <f t="shared" si="0"/>
        <v>714</v>
      </c>
    </row>
    <row r="21" spans="1:19" ht="18" x14ac:dyDescent="0.25">
      <c r="A21" s="16"/>
      <c r="B21" s="17"/>
      <c r="C21" s="17"/>
      <c r="D21" s="17"/>
      <c r="E21" s="17"/>
      <c r="F21" s="18"/>
      <c r="G21" s="18"/>
      <c r="H21" s="18"/>
      <c r="I21" s="19"/>
      <c r="J21" s="19"/>
      <c r="K21" s="20"/>
      <c r="L21" s="21"/>
      <c r="M21" s="18"/>
      <c r="N21" s="19"/>
      <c r="O21" s="55" t="s">
        <v>106</v>
      </c>
      <c r="P21" s="22" t="s">
        <v>21</v>
      </c>
      <c r="Q21" s="22">
        <v>85</v>
      </c>
      <c r="R21" s="59">
        <v>9.8000000000000007</v>
      </c>
      <c r="S21" s="59">
        <f t="shared" si="0"/>
        <v>833.00000000000011</v>
      </c>
    </row>
    <row r="22" spans="1:19" ht="18" x14ac:dyDescent="0.25">
      <c r="A22" s="16"/>
      <c r="B22" s="17"/>
      <c r="C22" s="17"/>
      <c r="D22" s="17"/>
      <c r="E22" s="17"/>
      <c r="F22" s="18"/>
      <c r="G22" s="18"/>
      <c r="H22" s="18"/>
      <c r="I22" s="19"/>
      <c r="J22" s="19"/>
      <c r="K22" s="20"/>
      <c r="L22" s="21"/>
      <c r="M22" s="18"/>
      <c r="N22" s="19"/>
      <c r="O22" s="55" t="s">
        <v>107</v>
      </c>
      <c r="P22" s="22" t="s">
        <v>21</v>
      </c>
      <c r="Q22" s="22">
        <v>300</v>
      </c>
      <c r="R22" s="59">
        <v>6.41</v>
      </c>
      <c r="S22" s="59">
        <f t="shared" si="0"/>
        <v>1923</v>
      </c>
    </row>
    <row r="23" spans="1:19" ht="18" x14ac:dyDescent="0.25">
      <c r="A23" s="16"/>
      <c r="B23" s="17"/>
      <c r="C23" s="17"/>
      <c r="D23" s="17"/>
      <c r="E23" s="17"/>
      <c r="F23" s="18"/>
      <c r="G23" s="18"/>
      <c r="H23" s="18"/>
      <c r="I23" s="19"/>
      <c r="J23" s="19"/>
      <c r="K23" s="20"/>
      <c r="L23" s="21"/>
      <c r="M23" s="18"/>
      <c r="N23" s="19"/>
      <c r="O23" s="55" t="s">
        <v>147</v>
      </c>
      <c r="P23" s="22" t="s">
        <v>21</v>
      </c>
      <c r="Q23" s="22">
        <v>48</v>
      </c>
      <c r="R23" s="59">
        <v>11.7</v>
      </c>
      <c r="S23" s="59">
        <f t="shared" si="0"/>
        <v>561.59999999999991</v>
      </c>
    </row>
    <row r="24" spans="1:19" ht="18" x14ac:dyDescent="0.25">
      <c r="A24" s="16" t="s">
        <v>18</v>
      </c>
      <c r="B24" s="17">
        <v>1</v>
      </c>
      <c r="C24" s="17" t="s">
        <v>74</v>
      </c>
      <c r="D24" s="17" t="s">
        <v>75</v>
      </c>
      <c r="E24" s="17" t="s">
        <v>20</v>
      </c>
      <c r="F24" s="18">
        <v>5102</v>
      </c>
      <c r="G24" s="18">
        <v>1</v>
      </c>
      <c r="H24" s="18">
        <v>2392</v>
      </c>
      <c r="I24" s="19">
        <v>44355</v>
      </c>
      <c r="J24" s="19">
        <v>44355</v>
      </c>
      <c r="K24" s="20">
        <v>3395</v>
      </c>
      <c r="L24" s="21" t="s">
        <v>148</v>
      </c>
      <c r="M24" s="18" t="s">
        <v>57</v>
      </c>
      <c r="N24" s="19" t="s">
        <v>105</v>
      </c>
      <c r="O24" s="55" t="s">
        <v>76</v>
      </c>
      <c r="P24" s="22" t="s">
        <v>21</v>
      </c>
      <c r="Q24" s="22">
        <v>70</v>
      </c>
      <c r="R24" s="59">
        <v>48.5</v>
      </c>
      <c r="S24" s="59">
        <f t="shared" si="0"/>
        <v>3395</v>
      </c>
    </row>
    <row r="25" spans="1:19" s="31" customFormat="1" ht="18" x14ac:dyDescent="0.25">
      <c r="A25" s="16" t="s">
        <v>18</v>
      </c>
      <c r="B25" s="25">
        <v>1</v>
      </c>
      <c r="C25" s="25" t="s">
        <v>32</v>
      </c>
      <c r="D25" s="26" t="s">
        <v>149</v>
      </c>
      <c r="E25" s="25" t="s">
        <v>20</v>
      </c>
      <c r="F25" s="27">
        <v>5102</v>
      </c>
      <c r="G25" s="27">
        <v>1</v>
      </c>
      <c r="H25" s="27">
        <v>299</v>
      </c>
      <c r="I25" s="28">
        <v>44355</v>
      </c>
      <c r="J25" s="28">
        <v>44355</v>
      </c>
      <c r="K25" s="29">
        <v>440</v>
      </c>
      <c r="L25" s="30" t="s">
        <v>150</v>
      </c>
      <c r="M25" s="27" t="s">
        <v>57</v>
      </c>
      <c r="N25" s="28" t="s">
        <v>105</v>
      </c>
      <c r="O25" s="55" t="s">
        <v>151</v>
      </c>
      <c r="P25" s="22" t="s">
        <v>21</v>
      </c>
      <c r="Q25" s="22">
        <v>800</v>
      </c>
      <c r="R25" s="59">
        <v>0.55000000000000004</v>
      </c>
      <c r="S25" s="59">
        <f t="shared" si="0"/>
        <v>440.00000000000006</v>
      </c>
    </row>
    <row r="26" spans="1:19" ht="18" x14ac:dyDescent="0.25">
      <c r="A26" s="16" t="s">
        <v>18</v>
      </c>
      <c r="B26" s="17">
        <v>1</v>
      </c>
      <c r="C26" s="17" t="s">
        <v>152</v>
      </c>
      <c r="D26" s="17" t="s">
        <v>149</v>
      </c>
      <c r="E26" s="17" t="s">
        <v>20</v>
      </c>
      <c r="F26" s="18">
        <v>5102</v>
      </c>
      <c r="G26" s="18">
        <v>1</v>
      </c>
      <c r="H26" s="18">
        <v>43182</v>
      </c>
      <c r="I26" s="19">
        <v>44355</v>
      </c>
      <c r="J26" s="19">
        <v>44355</v>
      </c>
      <c r="K26" s="20">
        <v>9320.1</v>
      </c>
      <c r="L26" s="21" t="s">
        <v>153</v>
      </c>
      <c r="M26" s="18" t="s">
        <v>57</v>
      </c>
      <c r="N26" s="19" t="s">
        <v>105</v>
      </c>
      <c r="O26" s="55" t="s">
        <v>154</v>
      </c>
      <c r="P26" s="22" t="s">
        <v>21</v>
      </c>
      <c r="Q26" s="22">
        <v>10</v>
      </c>
      <c r="R26" s="59">
        <v>5.01</v>
      </c>
      <c r="S26" s="59">
        <f t="shared" si="0"/>
        <v>50.099999999999994</v>
      </c>
    </row>
    <row r="27" spans="1:19" ht="18" x14ac:dyDescent="0.25">
      <c r="A27" s="16"/>
      <c r="B27" s="17"/>
      <c r="C27" s="17"/>
      <c r="D27" s="17"/>
      <c r="E27" s="17"/>
      <c r="F27" s="18"/>
      <c r="G27" s="18"/>
      <c r="H27" s="18"/>
      <c r="I27" s="19"/>
      <c r="J27" s="19"/>
      <c r="K27" s="20"/>
      <c r="L27" s="21"/>
      <c r="M27" s="18"/>
      <c r="N27" s="19"/>
      <c r="O27" s="55" t="s">
        <v>155</v>
      </c>
      <c r="P27" s="22" t="s">
        <v>21</v>
      </c>
      <c r="Q27" s="22">
        <v>360</v>
      </c>
      <c r="R27" s="59">
        <v>25.75</v>
      </c>
      <c r="S27" s="59">
        <f t="shared" si="0"/>
        <v>9270</v>
      </c>
    </row>
    <row r="28" spans="1:19" ht="18" x14ac:dyDescent="0.25">
      <c r="A28" s="16" t="s">
        <v>18</v>
      </c>
      <c r="B28" s="17">
        <v>1</v>
      </c>
      <c r="C28" s="17" t="s">
        <v>44</v>
      </c>
      <c r="D28" s="17" t="s">
        <v>45</v>
      </c>
      <c r="E28" s="17" t="s">
        <v>20</v>
      </c>
      <c r="F28" s="18">
        <v>5102</v>
      </c>
      <c r="G28" s="18">
        <v>1</v>
      </c>
      <c r="H28" s="18">
        <v>5969</v>
      </c>
      <c r="I28" s="19">
        <v>44355</v>
      </c>
      <c r="J28" s="19">
        <v>44355</v>
      </c>
      <c r="K28" s="20">
        <v>2400.6999999999998</v>
      </c>
      <c r="L28" s="21" t="s">
        <v>156</v>
      </c>
      <c r="M28" s="18" t="s">
        <v>57</v>
      </c>
      <c r="N28" s="19" t="s">
        <v>105</v>
      </c>
      <c r="O28" s="55" t="s">
        <v>157</v>
      </c>
      <c r="P28" s="22" t="s">
        <v>21</v>
      </c>
      <c r="Q28" s="22">
        <v>250</v>
      </c>
      <c r="R28" s="59">
        <v>8.9499999999999993</v>
      </c>
      <c r="S28" s="59">
        <f t="shared" si="0"/>
        <v>2237.5</v>
      </c>
    </row>
    <row r="29" spans="1:19" ht="18" x14ac:dyDescent="0.25">
      <c r="A29" s="16"/>
      <c r="B29" s="17"/>
      <c r="C29" s="17"/>
      <c r="D29" s="17"/>
      <c r="E29" s="17"/>
      <c r="F29" s="18"/>
      <c r="G29" s="18"/>
      <c r="H29" s="18"/>
      <c r="I29" s="19"/>
      <c r="J29" s="19"/>
      <c r="K29" s="20"/>
      <c r="L29" s="21"/>
      <c r="M29" s="18"/>
      <c r="N29" s="19"/>
      <c r="O29" s="55" t="s">
        <v>158</v>
      </c>
      <c r="P29" s="22" t="s">
        <v>21</v>
      </c>
      <c r="Q29" s="22">
        <v>1</v>
      </c>
      <c r="R29" s="59">
        <v>40.799999999999997</v>
      </c>
      <c r="S29" s="59">
        <f t="shared" si="0"/>
        <v>40.799999999999997</v>
      </c>
    </row>
    <row r="30" spans="1:19" ht="18" x14ac:dyDescent="0.25">
      <c r="A30" s="16"/>
      <c r="B30" s="17"/>
      <c r="C30" s="17"/>
      <c r="D30" s="17"/>
      <c r="E30" s="17"/>
      <c r="F30" s="18"/>
      <c r="G30" s="18"/>
      <c r="H30" s="18"/>
      <c r="I30" s="19"/>
      <c r="J30" s="19"/>
      <c r="K30" s="20"/>
      <c r="L30" s="21"/>
      <c r="M30" s="18"/>
      <c r="N30" s="19"/>
      <c r="O30" s="55" t="s">
        <v>159</v>
      </c>
      <c r="P30" s="22" t="s">
        <v>21</v>
      </c>
      <c r="Q30" s="22">
        <v>2</v>
      </c>
      <c r="R30" s="59">
        <v>61.2</v>
      </c>
      <c r="S30" s="59">
        <f t="shared" si="0"/>
        <v>122.4</v>
      </c>
    </row>
    <row r="31" spans="1:19" ht="18" x14ac:dyDescent="0.25">
      <c r="A31" s="16" t="s">
        <v>18</v>
      </c>
      <c r="B31" s="17">
        <v>1</v>
      </c>
      <c r="C31" s="17" t="s">
        <v>160</v>
      </c>
      <c r="D31" s="17" t="s">
        <v>161</v>
      </c>
      <c r="E31" s="17" t="s">
        <v>50</v>
      </c>
      <c r="F31" s="18">
        <v>6108</v>
      </c>
      <c r="G31" s="18">
        <v>1</v>
      </c>
      <c r="H31" s="18">
        <v>119700</v>
      </c>
      <c r="I31" s="19">
        <v>44349</v>
      </c>
      <c r="J31" s="19">
        <v>44355</v>
      </c>
      <c r="K31" s="20">
        <v>4950</v>
      </c>
      <c r="L31" s="21" t="s">
        <v>162</v>
      </c>
      <c r="M31" s="18" t="s">
        <v>163</v>
      </c>
      <c r="N31" s="19" t="s">
        <v>105</v>
      </c>
      <c r="O31" s="55" t="s">
        <v>164</v>
      </c>
      <c r="P31" s="22" t="s">
        <v>21</v>
      </c>
      <c r="Q31" s="22">
        <v>200</v>
      </c>
      <c r="R31" s="59">
        <v>24.75</v>
      </c>
      <c r="S31" s="59">
        <f t="shared" si="0"/>
        <v>4950</v>
      </c>
    </row>
    <row r="32" spans="1:19" ht="18" x14ac:dyDescent="0.25">
      <c r="A32" s="16" t="s">
        <v>18</v>
      </c>
      <c r="B32" s="17">
        <v>1</v>
      </c>
      <c r="C32" s="17" t="s">
        <v>46</v>
      </c>
      <c r="D32" s="17" t="s">
        <v>118</v>
      </c>
      <c r="E32" s="17" t="s">
        <v>20</v>
      </c>
      <c r="F32" s="18">
        <v>5102</v>
      </c>
      <c r="G32" s="18">
        <v>1</v>
      </c>
      <c r="H32" s="18">
        <v>9012</v>
      </c>
      <c r="I32" s="19">
        <v>44355</v>
      </c>
      <c r="J32" s="19">
        <v>44356</v>
      </c>
      <c r="K32" s="20">
        <v>22532.7</v>
      </c>
      <c r="L32" s="21" t="s">
        <v>165</v>
      </c>
      <c r="M32" s="18" t="s">
        <v>56</v>
      </c>
      <c r="N32" s="19" t="s">
        <v>105</v>
      </c>
      <c r="O32" s="55" t="s">
        <v>166</v>
      </c>
      <c r="P32" s="22" t="s">
        <v>21</v>
      </c>
      <c r="Q32" s="22">
        <v>100</v>
      </c>
      <c r="R32" s="59">
        <v>3.508</v>
      </c>
      <c r="S32" s="59">
        <f t="shared" si="0"/>
        <v>350.8</v>
      </c>
    </row>
    <row r="33" spans="1:19" ht="18" x14ac:dyDescent="0.25">
      <c r="A33" s="16"/>
      <c r="B33" s="17"/>
      <c r="C33" s="17"/>
      <c r="D33" s="17"/>
      <c r="E33" s="17"/>
      <c r="F33" s="18"/>
      <c r="G33" s="18"/>
      <c r="H33" s="18"/>
      <c r="I33" s="19"/>
      <c r="J33" s="19"/>
      <c r="K33" s="20"/>
      <c r="L33" s="21"/>
      <c r="M33" s="18"/>
      <c r="N33" s="19"/>
      <c r="O33" s="55" t="s">
        <v>167</v>
      </c>
      <c r="P33" s="22" t="s">
        <v>21</v>
      </c>
      <c r="Q33" s="22">
        <v>16000</v>
      </c>
      <c r="R33" s="59">
        <v>0.67</v>
      </c>
      <c r="S33" s="59">
        <f t="shared" si="0"/>
        <v>10720</v>
      </c>
    </row>
    <row r="34" spans="1:19" ht="18" x14ac:dyDescent="0.25">
      <c r="A34" s="16"/>
      <c r="B34" s="17"/>
      <c r="C34" s="17"/>
      <c r="D34" s="17"/>
      <c r="E34" s="17"/>
      <c r="F34" s="18"/>
      <c r="G34" s="18"/>
      <c r="H34" s="18"/>
      <c r="I34" s="19"/>
      <c r="J34" s="19"/>
      <c r="K34" s="20"/>
      <c r="L34" s="21"/>
      <c r="M34" s="18"/>
      <c r="N34" s="19"/>
      <c r="O34" s="55" t="s">
        <v>168</v>
      </c>
      <c r="P34" s="22" t="s">
        <v>21</v>
      </c>
      <c r="Q34" s="22">
        <v>28000</v>
      </c>
      <c r="R34" s="59">
        <v>0.128</v>
      </c>
      <c r="S34" s="59">
        <f t="shared" si="0"/>
        <v>3584</v>
      </c>
    </row>
    <row r="35" spans="1:19" ht="18" x14ac:dyDescent="0.25">
      <c r="A35" s="16"/>
      <c r="B35" s="17"/>
      <c r="C35" s="17"/>
      <c r="D35" s="17"/>
      <c r="E35" s="17"/>
      <c r="F35" s="18"/>
      <c r="G35" s="18"/>
      <c r="H35" s="18"/>
      <c r="I35" s="19"/>
      <c r="J35" s="19"/>
      <c r="K35" s="20"/>
      <c r="L35" s="21"/>
      <c r="M35" s="18"/>
      <c r="N35" s="19"/>
      <c r="O35" s="55" t="s">
        <v>169</v>
      </c>
      <c r="P35" s="22" t="s">
        <v>21</v>
      </c>
      <c r="Q35" s="22">
        <v>120</v>
      </c>
      <c r="R35" s="59">
        <v>8.07</v>
      </c>
      <c r="S35" s="59">
        <f t="shared" si="0"/>
        <v>968.40000000000009</v>
      </c>
    </row>
    <row r="36" spans="1:19" ht="18" x14ac:dyDescent="0.25">
      <c r="A36" s="16"/>
      <c r="B36" s="17"/>
      <c r="C36" s="17"/>
      <c r="D36" s="17"/>
      <c r="E36" s="17"/>
      <c r="F36" s="18"/>
      <c r="G36" s="18"/>
      <c r="H36" s="18"/>
      <c r="I36" s="19"/>
      <c r="J36" s="19"/>
      <c r="K36" s="20"/>
      <c r="L36" s="21"/>
      <c r="M36" s="18"/>
      <c r="N36" s="19"/>
      <c r="O36" s="55" t="s">
        <v>170</v>
      </c>
      <c r="P36" s="22" t="s">
        <v>21</v>
      </c>
      <c r="Q36" s="22">
        <v>100</v>
      </c>
      <c r="R36" s="59">
        <v>63.41</v>
      </c>
      <c r="S36" s="59">
        <f t="shared" si="0"/>
        <v>6341</v>
      </c>
    </row>
    <row r="37" spans="1:19" ht="18" x14ac:dyDescent="0.25">
      <c r="A37" s="16"/>
      <c r="B37" s="17"/>
      <c r="C37" s="17"/>
      <c r="D37" s="17"/>
      <c r="E37" s="17"/>
      <c r="F37" s="18"/>
      <c r="G37" s="18"/>
      <c r="H37" s="18"/>
      <c r="I37" s="19"/>
      <c r="J37" s="19"/>
      <c r="K37" s="20"/>
      <c r="L37" s="21"/>
      <c r="M37" s="18"/>
      <c r="N37" s="19"/>
      <c r="O37" s="55" t="s">
        <v>171</v>
      </c>
      <c r="P37" s="22" t="s">
        <v>21</v>
      </c>
      <c r="Q37" s="22">
        <v>300</v>
      </c>
      <c r="R37" s="59">
        <v>1.48</v>
      </c>
      <c r="S37" s="59">
        <f t="shared" si="0"/>
        <v>444</v>
      </c>
    </row>
    <row r="38" spans="1:19" ht="18" x14ac:dyDescent="0.25">
      <c r="A38" s="16"/>
      <c r="B38" s="17"/>
      <c r="C38" s="17"/>
      <c r="D38" s="17"/>
      <c r="E38" s="17"/>
      <c r="F38" s="18"/>
      <c r="G38" s="18"/>
      <c r="H38" s="18"/>
      <c r="I38" s="19"/>
      <c r="J38" s="19"/>
      <c r="K38" s="20"/>
      <c r="L38" s="21"/>
      <c r="M38" s="18"/>
      <c r="N38" s="19"/>
      <c r="O38" s="55" t="s">
        <v>172</v>
      </c>
      <c r="P38" s="22" t="s">
        <v>21</v>
      </c>
      <c r="Q38" s="22">
        <v>10</v>
      </c>
      <c r="R38" s="59">
        <v>12.45</v>
      </c>
      <c r="S38" s="59">
        <f t="shared" si="0"/>
        <v>124.5</v>
      </c>
    </row>
    <row r="39" spans="1:19" ht="18" x14ac:dyDescent="0.25">
      <c r="A39" s="16" t="s">
        <v>18</v>
      </c>
      <c r="B39" s="17">
        <v>1</v>
      </c>
      <c r="C39" s="17" t="s">
        <v>41</v>
      </c>
      <c r="D39" s="17" t="s">
        <v>173</v>
      </c>
      <c r="E39" s="17" t="s">
        <v>20</v>
      </c>
      <c r="F39" s="18">
        <v>5102</v>
      </c>
      <c r="G39" s="18">
        <v>1</v>
      </c>
      <c r="H39" s="18">
        <v>15189</v>
      </c>
      <c r="I39" s="19">
        <v>44355</v>
      </c>
      <c r="J39" s="19">
        <v>44356</v>
      </c>
      <c r="K39" s="20">
        <v>8500</v>
      </c>
      <c r="L39" s="21" t="s">
        <v>174</v>
      </c>
      <c r="M39" s="18" t="s">
        <v>57</v>
      </c>
      <c r="N39" s="19" t="s">
        <v>105</v>
      </c>
      <c r="O39" s="55" t="s">
        <v>175</v>
      </c>
      <c r="P39" s="22" t="s">
        <v>21</v>
      </c>
      <c r="Q39" s="22">
        <v>20</v>
      </c>
      <c r="R39" s="59">
        <v>17</v>
      </c>
      <c r="S39" s="59">
        <f t="shared" si="0"/>
        <v>340</v>
      </c>
    </row>
    <row r="40" spans="1:19" ht="18" x14ac:dyDescent="0.25">
      <c r="A40" s="16"/>
      <c r="B40" s="17"/>
      <c r="C40" s="17"/>
      <c r="D40" s="17"/>
      <c r="E40" s="17"/>
      <c r="F40" s="18"/>
      <c r="G40" s="18"/>
      <c r="H40" s="18"/>
      <c r="I40" s="19"/>
      <c r="J40" s="19"/>
      <c r="K40" s="20"/>
      <c r="L40" s="21"/>
      <c r="M40" s="18"/>
      <c r="N40" s="19"/>
      <c r="O40" s="55" t="s">
        <v>176</v>
      </c>
      <c r="P40" s="22" t="s">
        <v>21</v>
      </c>
      <c r="Q40" s="22">
        <v>7</v>
      </c>
      <c r="R40" s="59">
        <v>19.2</v>
      </c>
      <c r="S40" s="59">
        <f t="shared" si="0"/>
        <v>134.4</v>
      </c>
    </row>
    <row r="41" spans="1:19" ht="18" x14ac:dyDescent="0.25">
      <c r="A41" s="16"/>
      <c r="B41" s="17"/>
      <c r="C41" s="17"/>
      <c r="D41" s="17"/>
      <c r="E41" s="17"/>
      <c r="F41" s="18"/>
      <c r="G41" s="18"/>
      <c r="H41" s="18"/>
      <c r="I41" s="19"/>
      <c r="J41" s="19"/>
      <c r="K41" s="20"/>
      <c r="L41" s="21"/>
      <c r="M41" s="18"/>
      <c r="N41" s="19"/>
      <c r="O41" s="55" t="s">
        <v>789</v>
      </c>
      <c r="P41" s="22" t="s">
        <v>21</v>
      </c>
      <c r="Q41" s="22">
        <v>700</v>
      </c>
      <c r="R41" s="59">
        <v>0.8</v>
      </c>
      <c r="S41" s="59">
        <f t="shared" si="0"/>
        <v>560</v>
      </c>
    </row>
    <row r="42" spans="1:19" ht="18" x14ac:dyDescent="0.25">
      <c r="A42" s="16"/>
      <c r="B42" s="17"/>
      <c r="C42" s="17"/>
      <c r="D42" s="17"/>
      <c r="E42" s="17"/>
      <c r="F42" s="18"/>
      <c r="G42" s="18"/>
      <c r="H42" s="18"/>
      <c r="I42" s="19"/>
      <c r="J42" s="19"/>
      <c r="K42" s="20"/>
      <c r="L42" s="21"/>
      <c r="M42" s="18"/>
      <c r="N42" s="19"/>
      <c r="O42" s="55" t="s">
        <v>790</v>
      </c>
      <c r="P42" s="22" t="s">
        <v>21</v>
      </c>
      <c r="Q42" s="22">
        <v>800</v>
      </c>
      <c r="R42" s="59">
        <v>0.8</v>
      </c>
      <c r="S42" s="59">
        <f t="shared" si="0"/>
        <v>640</v>
      </c>
    </row>
    <row r="43" spans="1:19" ht="18" x14ac:dyDescent="0.25">
      <c r="A43" s="16"/>
      <c r="B43" s="17"/>
      <c r="C43" s="17"/>
      <c r="D43" s="17"/>
      <c r="E43" s="17"/>
      <c r="F43" s="18"/>
      <c r="G43" s="18"/>
      <c r="H43" s="18"/>
      <c r="I43" s="19"/>
      <c r="J43" s="19"/>
      <c r="K43" s="20"/>
      <c r="L43" s="21"/>
      <c r="M43" s="18"/>
      <c r="N43" s="19"/>
      <c r="O43" s="55" t="s">
        <v>791</v>
      </c>
      <c r="P43" s="22" t="s">
        <v>21</v>
      </c>
      <c r="Q43" s="22">
        <v>350</v>
      </c>
      <c r="R43" s="59">
        <v>0.88</v>
      </c>
      <c r="S43" s="59">
        <f t="shared" si="0"/>
        <v>308</v>
      </c>
    </row>
    <row r="44" spans="1:19" ht="18" x14ac:dyDescent="0.25">
      <c r="A44" s="16"/>
      <c r="B44" s="17"/>
      <c r="C44" s="17"/>
      <c r="D44" s="17"/>
      <c r="E44" s="17"/>
      <c r="F44" s="18"/>
      <c r="G44" s="18"/>
      <c r="H44" s="18"/>
      <c r="I44" s="19"/>
      <c r="J44" s="19"/>
      <c r="K44" s="20"/>
      <c r="L44" s="21"/>
      <c r="M44" s="18"/>
      <c r="N44" s="19"/>
      <c r="O44" s="55" t="s">
        <v>792</v>
      </c>
      <c r="P44" s="22" t="s">
        <v>21</v>
      </c>
      <c r="Q44" s="22">
        <v>900</v>
      </c>
      <c r="R44" s="59">
        <v>0.32</v>
      </c>
      <c r="S44" s="59">
        <f t="shared" si="0"/>
        <v>288</v>
      </c>
    </row>
    <row r="45" spans="1:19" ht="18" x14ac:dyDescent="0.25">
      <c r="A45" s="16"/>
      <c r="B45" s="17"/>
      <c r="C45" s="17"/>
      <c r="D45" s="17"/>
      <c r="E45" s="17"/>
      <c r="F45" s="18"/>
      <c r="G45" s="18"/>
      <c r="H45" s="18"/>
      <c r="I45" s="19"/>
      <c r="J45" s="19"/>
      <c r="K45" s="20"/>
      <c r="L45" s="21"/>
      <c r="M45" s="18"/>
      <c r="N45" s="19"/>
      <c r="O45" s="55" t="s">
        <v>793</v>
      </c>
      <c r="P45" s="22" t="s">
        <v>21</v>
      </c>
      <c r="Q45" s="22">
        <v>800</v>
      </c>
      <c r="R45" s="59">
        <v>0.32</v>
      </c>
      <c r="S45" s="59">
        <f t="shared" si="0"/>
        <v>256</v>
      </c>
    </row>
    <row r="46" spans="1:19" ht="18" x14ac:dyDescent="0.25">
      <c r="A46" s="16"/>
      <c r="B46" s="17"/>
      <c r="C46" s="17"/>
      <c r="D46" s="17"/>
      <c r="E46" s="17"/>
      <c r="F46" s="18"/>
      <c r="G46" s="18" t="s">
        <v>78</v>
      </c>
      <c r="H46" s="18"/>
      <c r="I46" s="19"/>
      <c r="J46" s="19"/>
      <c r="K46" s="20"/>
      <c r="L46" s="21"/>
      <c r="M46" s="18"/>
      <c r="N46" s="19"/>
      <c r="O46" s="55" t="s">
        <v>794</v>
      </c>
      <c r="P46" s="22" t="s">
        <v>21</v>
      </c>
      <c r="Q46" s="22">
        <v>2200</v>
      </c>
      <c r="R46" s="59">
        <v>1.66</v>
      </c>
      <c r="S46" s="59">
        <f t="shared" si="0"/>
        <v>3652</v>
      </c>
    </row>
    <row r="47" spans="1:19" ht="18" x14ac:dyDescent="0.25">
      <c r="A47" s="16"/>
      <c r="B47" s="17"/>
      <c r="C47" s="17"/>
      <c r="D47" s="17"/>
      <c r="E47" s="17"/>
      <c r="F47" s="18"/>
      <c r="G47" s="18"/>
      <c r="H47" s="18"/>
      <c r="I47" s="19"/>
      <c r="J47" s="19"/>
      <c r="K47" s="20"/>
      <c r="L47" s="21"/>
      <c r="M47" s="18"/>
      <c r="N47" s="19"/>
      <c r="O47" s="55" t="s">
        <v>795</v>
      </c>
      <c r="P47" s="22" t="s">
        <v>21</v>
      </c>
      <c r="Q47" s="22">
        <v>950</v>
      </c>
      <c r="R47" s="59">
        <v>1.66</v>
      </c>
      <c r="S47" s="59">
        <f t="shared" si="0"/>
        <v>1577</v>
      </c>
    </row>
    <row r="48" spans="1:19" ht="18" x14ac:dyDescent="0.25">
      <c r="A48" s="16"/>
      <c r="B48" s="17"/>
      <c r="C48" s="17"/>
      <c r="D48" s="17"/>
      <c r="E48" s="17"/>
      <c r="F48" s="18"/>
      <c r="G48" s="18"/>
      <c r="H48" s="18"/>
      <c r="I48" s="19"/>
      <c r="J48" s="19"/>
      <c r="K48" s="20"/>
      <c r="L48" s="21"/>
      <c r="M48" s="18"/>
      <c r="N48" s="19"/>
      <c r="O48" s="55" t="s">
        <v>177</v>
      </c>
      <c r="P48" s="22" t="s">
        <v>21</v>
      </c>
      <c r="Q48" s="22">
        <v>30</v>
      </c>
      <c r="R48" s="59">
        <v>3.47</v>
      </c>
      <c r="S48" s="59">
        <f t="shared" si="0"/>
        <v>104.10000000000001</v>
      </c>
    </row>
    <row r="49" spans="1:19" ht="18" x14ac:dyDescent="0.25">
      <c r="A49" s="16"/>
      <c r="B49" s="17"/>
      <c r="C49" s="17"/>
      <c r="D49" s="17"/>
      <c r="E49" s="17"/>
      <c r="F49" s="18"/>
      <c r="G49" s="18"/>
      <c r="H49" s="18"/>
      <c r="I49" s="19"/>
      <c r="J49" s="19"/>
      <c r="K49" s="20"/>
      <c r="L49" s="21"/>
      <c r="M49" s="18"/>
      <c r="N49" s="19"/>
      <c r="O49" s="55" t="s">
        <v>796</v>
      </c>
      <c r="P49" s="22" t="s">
        <v>21</v>
      </c>
      <c r="Q49" s="22">
        <v>70</v>
      </c>
      <c r="R49" s="59">
        <v>3.47</v>
      </c>
      <c r="S49" s="59">
        <f t="shared" si="0"/>
        <v>242.9</v>
      </c>
    </row>
    <row r="50" spans="1:19" ht="18" x14ac:dyDescent="0.25">
      <c r="A50" s="16"/>
      <c r="B50" s="17"/>
      <c r="C50" s="17"/>
      <c r="D50" s="17"/>
      <c r="E50" s="17"/>
      <c r="F50" s="18"/>
      <c r="G50" s="18"/>
      <c r="H50" s="18"/>
      <c r="I50" s="19"/>
      <c r="J50" s="19"/>
      <c r="K50" s="20"/>
      <c r="L50" s="21"/>
      <c r="M50" s="18"/>
      <c r="N50" s="19"/>
      <c r="O50" s="55" t="s">
        <v>797</v>
      </c>
      <c r="P50" s="22" t="s">
        <v>21</v>
      </c>
      <c r="Q50" s="22">
        <v>80</v>
      </c>
      <c r="R50" s="59">
        <v>4.97</v>
      </c>
      <c r="S50" s="59">
        <f t="shared" si="0"/>
        <v>397.59999999999997</v>
      </c>
    </row>
    <row r="51" spans="1:19" ht="18" x14ac:dyDescent="0.25">
      <c r="A51" s="16" t="s">
        <v>18</v>
      </c>
      <c r="B51" s="17">
        <v>1</v>
      </c>
      <c r="C51" s="17" t="s">
        <v>41</v>
      </c>
      <c r="D51" s="17" t="s">
        <v>173</v>
      </c>
      <c r="E51" s="17" t="s">
        <v>20</v>
      </c>
      <c r="F51" s="18">
        <v>5405</v>
      </c>
      <c r="G51" s="18">
        <v>1</v>
      </c>
      <c r="H51" s="18">
        <v>15197</v>
      </c>
      <c r="I51" s="19">
        <v>44355</v>
      </c>
      <c r="J51" s="19">
        <v>44356</v>
      </c>
      <c r="K51" s="20">
        <v>249</v>
      </c>
      <c r="L51" s="21" t="s">
        <v>178</v>
      </c>
      <c r="M51" s="18" t="s">
        <v>57</v>
      </c>
      <c r="N51" s="19" t="s">
        <v>105</v>
      </c>
      <c r="O51" s="55" t="s">
        <v>795</v>
      </c>
      <c r="P51" s="22" t="s">
        <v>21</v>
      </c>
      <c r="Q51" s="22">
        <v>150</v>
      </c>
      <c r="R51" s="59">
        <v>1.66</v>
      </c>
      <c r="S51" s="59">
        <f t="shared" si="0"/>
        <v>249</v>
      </c>
    </row>
    <row r="52" spans="1:19" ht="18" x14ac:dyDescent="0.25">
      <c r="A52" s="16" t="s">
        <v>18</v>
      </c>
      <c r="B52" s="17">
        <v>1</v>
      </c>
      <c r="C52" s="17" t="s">
        <v>66</v>
      </c>
      <c r="D52" s="17" t="s">
        <v>67</v>
      </c>
      <c r="E52" s="17" t="s">
        <v>20</v>
      </c>
      <c r="F52" s="18">
        <v>5102</v>
      </c>
      <c r="G52" s="18">
        <v>1</v>
      </c>
      <c r="H52" s="18">
        <v>204</v>
      </c>
      <c r="I52" s="19">
        <v>44356</v>
      </c>
      <c r="J52" s="19">
        <v>44356</v>
      </c>
      <c r="K52" s="20">
        <v>5382</v>
      </c>
      <c r="L52" s="21" t="s">
        <v>179</v>
      </c>
      <c r="M52" s="18" t="s">
        <v>57</v>
      </c>
      <c r="N52" s="19" t="s">
        <v>105</v>
      </c>
      <c r="O52" s="55" t="s">
        <v>180</v>
      </c>
      <c r="P52" s="22" t="s">
        <v>21</v>
      </c>
      <c r="Q52" s="22">
        <v>2760</v>
      </c>
      <c r="R52" s="59">
        <v>1.95</v>
      </c>
      <c r="S52" s="59">
        <f t="shared" si="0"/>
        <v>5382</v>
      </c>
    </row>
    <row r="53" spans="1:19" ht="18" x14ac:dyDescent="0.25">
      <c r="A53" s="16" t="s">
        <v>18</v>
      </c>
      <c r="B53" s="17">
        <v>1</v>
      </c>
      <c r="C53" s="17" t="s">
        <v>48</v>
      </c>
      <c r="D53" s="17" t="s">
        <v>181</v>
      </c>
      <c r="E53" s="17" t="s">
        <v>20</v>
      </c>
      <c r="F53" s="18">
        <v>5102</v>
      </c>
      <c r="G53" s="18">
        <v>1</v>
      </c>
      <c r="H53" s="18">
        <v>11150</v>
      </c>
      <c r="I53" s="19">
        <v>44356</v>
      </c>
      <c r="J53" s="19">
        <v>44356</v>
      </c>
      <c r="K53" s="20">
        <v>3354</v>
      </c>
      <c r="L53" s="21" t="s">
        <v>182</v>
      </c>
      <c r="M53" s="18" t="s">
        <v>57</v>
      </c>
      <c r="N53" s="19" t="s">
        <v>105</v>
      </c>
      <c r="O53" s="55" t="s">
        <v>183</v>
      </c>
      <c r="P53" s="22" t="s">
        <v>21</v>
      </c>
      <c r="Q53" s="22">
        <v>78</v>
      </c>
      <c r="R53" s="59">
        <v>43</v>
      </c>
      <c r="S53" s="59">
        <f t="shared" si="0"/>
        <v>3354</v>
      </c>
    </row>
    <row r="54" spans="1:19" ht="18" x14ac:dyDescent="0.25">
      <c r="A54" s="16" t="s">
        <v>18</v>
      </c>
      <c r="B54" s="17">
        <v>1</v>
      </c>
      <c r="C54" s="17" t="s">
        <v>48</v>
      </c>
      <c r="D54" s="17" t="s">
        <v>181</v>
      </c>
      <c r="E54" s="17" t="s">
        <v>20</v>
      </c>
      <c r="F54" s="18">
        <v>5102</v>
      </c>
      <c r="G54" s="18">
        <v>1</v>
      </c>
      <c r="H54" s="18">
        <v>11149</v>
      </c>
      <c r="I54" s="19">
        <v>44356</v>
      </c>
      <c r="J54" s="19">
        <v>44356</v>
      </c>
      <c r="K54" s="20">
        <v>13823</v>
      </c>
      <c r="L54" s="21" t="s">
        <v>184</v>
      </c>
      <c r="M54" s="18" t="s">
        <v>57</v>
      </c>
      <c r="N54" s="19" t="s">
        <v>105</v>
      </c>
      <c r="O54" s="55" t="s">
        <v>183</v>
      </c>
      <c r="P54" s="22" t="s">
        <v>21</v>
      </c>
      <c r="Q54" s="22">
        <v>169</v>
      </c>
      <c r="R54" s="59">
        <v>43</v>
      </c>
      <c r="S54" s="59">
        <f t="shared" si="0"/>
        <v>7267</v>
      </c>
    </row>
    <row r="55" spans="1:19" ht="18" x14ac:dyDescent="0.25">
      <c r="A55" s="16"/>
      <c r="B55" s="17"/>
      <c r="C55" s="17"/>
      <c r="D55" s="17"/>
      <c r="E55" s="17"/>
      <c r="F55" s="18"/>
      <c r="G55" s="18"/>
      <c r="H55" s="18"/>
      <c r="I55" s="19"/>
      <c r="J55" s="19"/>
      <c r="K55" s="20"/>
      <c r="L55" s="21"/>
      <c r="M55" s="18"/>
      <c r="N55" s="19"/>
      <c r="O55" s="55" t="s">
        <v>185</v>
      </c>
      <c r="P55" s="22" t="s">
        <v>21</v>
      </c>
      <c r="Q55" s="22">
        <v>2200</v>
      </c>
      <c r="R55" s="59">
        <v>2.98</v>
      </c>
      <c r="S55" s="59">
        <f t="shared" si="0"/>
        <v>6556</v>
      </c>
    </row>
    <row r="56" spans="1:19" ht="18" x14ac:dyDescent="0.25">
      <c r="A56" s="16" t="s">
        <v>18</v>
      </c>
      <c r="B56" s="17">
        <v>1</v>
      </c>
      <c r="C56" s="17" t="s">
        <v>30</v>
      </c>
      <c r="D56" s="17" t="s">
        <v>122</v>
      </c>
      <c r="E56" s="17" t="s">
        <v>20</v>
      </c>
      <c r="F56" s="18">
        <v>5102</v>
      </c>
      <c r="G56" s="18">
        <v>1</v>
      </c>
      <c r="H56" s="18">
        <v>6672</v>
      </c>
      <c r="I56" s="19">
        <v>44355</v>
      </c>
      <c r="J56" s="19">
        <v>44355</v>
      </c>
      <c r="K56" s="20">
        <v>11414.61</v>
      </c>
      <c r="L56" s="21" t="s">
        <v>186</v>
      </c>
      <c r="M56" s="18" t="s">
        <v>57</v>
      </c>
      <c r="N56" s="19" t="s">
        <v>105</v>
      </c>
      <c r="O56" s="55" t="s">
        <v>187</v>
      </c>
      <c r="P56" s="22" t="s">
        <v>21</v>
      </c>
      <c r="Q56" s="22">
        <v>1103</v>
      </c>
      <c r="R56" s="59">
        <v>9.8699999999999992</v>
      </c>
      <c r="S56" s="59">
        <f t="shared" si="0"/>
        <v>10886.609999999999</v>
      </c>
    </row>
    <row r="57" spans="1:19" ht="18" x14ac:dyDescent="0.25">
      <c r="A57" s="16"/>
      <c r="B57" s="17"/>
      <c r="C57" s="17"/>
      <c r="D57" s="17"/>
      <c r="E57" s="17"/>
      <c r="F57" s="18"/>
      <c r="G57" s="18"/>
      <c r="H57" s="18"/>
      <c r="I57" s="19"/>
      <c r="J57" s="19"/>
      <c r="K57" s="20"/>
      <c r="L57" s="21"/>
      <c r="M57" s="18"/>
      <c r="N57" s="19"/>
      <c r="O57" s="55" t="s">
        <v>188</v>
      </c>
      <c r="P57" s="22" t="s">
        <v>21</v>
      </c>
      <c r="Q57" s="22">
        <v>600</v>
      </c>
      <c r="R57" s="59">
        <v>0.88</v>
      </c>
      <c r="S57" s="59">
        <f t="shared" si="0"/>
        <v>528</v>
      </c>
    </row>
    <row r="58" spans="1:19" ht="18" x14ac:dyDescent="0.25">
      <c r="A58" s="16" t="s">
        <v>18</v>
      </c>
      <c r="B58" s="17">
        <v>1</v>
      </c>
      <c r="C58" s="17" t="s">
        <v>42</v>
      </c>
      <c r="D58" s="17" t="s">
        <v>115</v>
      </c>
      <c r="E58" s="17" t="s">
        <v>20</v>
      </c>
      <c r="F58" s="18">
        <v>5102</v>
      </c>
      <c r="G58" s="18">
        <v>1</v>
      </c>
      <c r="H58" s="18">
        <v>258806</v>
      </c>
      <c r="I58" s="19">
        <v>44355</v>
      </c>
      <c r="J58" s="19">
        <v>44356</v>
      </c>
      <c r="K58" s="20">
        <v>363</v>
      </c>
      <c r="L58" s="21" t="s">
        <v>189</v>
      </c>
      <c r="M58" s="18" t="s">
        <v>57</v>
      </c>
      <c r="N58" s="19" t="s">
        <v>105</v>
      </c>
      <c r="O58" s="55" t="s">
        <v>190</v>
      </c>
      <c r="P58" s="22" t="s">
        <v>21</v>
      </c>
      <c r="Q58" s="22">
        <v>50</v>
      </c>
      <c r="R58" s="59">
        <v>4.5</v>
      </c>
      <c r="S58" s="59">
        <f t="shared" si="0"/>
        <v>225</v>
      </c>
    </row>
    <row r="59" spans="1:19" ht="18" x14ac:dyDescent="0.25">
      <c r="A59" s="16"/>
      <c r="B59" s="17"/>
      <c r="C59" s="17"/>
      <c r="D59" s="17"/>
      <c r="E59" s="17"/>
      <c r="F59" s="18"/>
      <c r="G59" s="18"/>
      <c r="H59" s="18"/>
      <c r="I59" s="19"/>
      <c r="J59" s="19"/>
      <c r="K59" s="20"/>
      <c r="L59" s="21"/>
      <c r="M59" s="18"/>
      <c r="N59" s="19"/>
      <c r="O59" s="55" t="s">
        <v>191</v>
      </c>
      <c r="P59" s="22" t="s">
        <v>21</v>
      </c>
      <c r="Q59" s="22">
        <v>30</v>
      </c>
      <c r="R59" s="59">
        <v>4.5999999999999996</v>
      </c>
      <c r="S59" s="59">
        <f t="shared" si="0"/>
        <v>138</v>
      </c>
    </row>
    <row r="60" spans="1:19" ht="18" x14ac:dyDescent="0.25">
      <c r="A60" s="16" t="s">
        <v>18</v>
      </c>
      <c r="B60" s="17">
        <v>1</v>
      </c>
      <c r="C60" s="17" t="s">
        <v>49</v>
      </c>
      <c r="D60" s="17" t="s">
        <v>192</v>
      </c>
      <c r="E60" s="17" t="s">
        <v>20</v>
      </c>
      <c r="F60" s="18">
        <v>5405</v>
      </c>
      <c r="G60" s="18">
        <v>1</v>
      </c>
      <c r="H60" s="18">
        <v>2578</v>
      </c>
      <c r="I60" s="19">
        <v>44356</v>
      </c>
      <c r="J60" s="19">
        <v>44356</v>
      </c>
      <c r="K60" s="20">
        <v>315.89999999999998</v>
      </c>
      <c r="L60" s="21" t="s">
        <v>193</v>
      </c>
      <c r="M60" s="18" t="s">
        <v>57</v>
      </c>
      <c r="N60" s="19" t="s">
        <v>105</v>
      </c>
      <c r="O60" s="55" t="s">
        <v>194</v>
      </c>
      <c r="P60" s="22" t="s">
        <v>21</v>
      </c>
      <c r="Q60" s="22">
        <v>39</v>
      </c>
      <c r="R60" s="59">
        <v>8.1</v>
      </c>
      <c r="S60" s="59">
        <f t="shared" si="0"/>
        <v>315.89999999999998</v>
      </c>
    </row>
    <row r="61" spans="1:19" ht="18" x14ac:dyDescent="0.25">
      <c r="A61" s="16" t="s">
        <v>18</v>
      </c>
      <c r="B61" s="17">
        <v>1</v>
      </c>
      <c r="C61" s="17" t="s">
        <v>195</v>
      </c>
      <c r="D61" s="17" t="s">
        <v>196</v>
      </c>
      <c r="E61" s="17" t="s">
        <v>20</v>
      </c>
      <c r="F61" s="18">
        <v>5102</v>
      </c>
      <c r="G61" s="18">
        <v>1</v>
      </c>
      <c r="H61" s="18">
        <v>1438</v>
      </c>
      <c r="I61" s="19">
        <v>44355</v>
      </c>
      <c r="J61" s="19">
        <v>44356</v>
      </c>
      <c r="K61" s="20">
        <v>24785</v>
      </c>
      <c r="L61" s="21" t="s">
        <v>197</v>
      </c>
      <c r="M61" s="18" t="s">
        <v>57</v>
      </c>
      <c r="N61" s="19" t="s">
        <v>105</v>
      </c>
      <c r="O61" s="55" t="s">
        <v>198</v>
      </c>
      <c r="P61" s="22" t="s">
        <v>21</v>
      </c>
      <c r="Q61" s="22">
        <v>380</v>
      </c>
      <c r="R61" s="59">
        <v>65</v>
      </c>
      <c r="S61" s="59">
        <f t="shared" si="0"/>
        <v>24700</v>
      </c>
    </row>
    <row r="62" spans="1:19" ht="18" x14ac:dyDescent="0.25">
      <c r="A62" s="16"/>
      <c r="B62" s="17"/>
      <c r="C62" s="17"/>
      <c r="D62" s="17"/>
      <c r="E62" s="17"/>
      <c r="F62" s="18"/>
      <c r="G62" s="18"/>
      <c r="H62" s="18"/>
      <c r="I62" s="19"/>
      <c r="J62" s="19"/>
      <c r="K62" s="20"/>
      <c r="L62" s="21"/>
      <c r="M62" s="18"/>
      <c r="N62" s="19"/>
      <c r="O62" s="55" t="s">
        <v>798</v>
      </c>
      <c r="P62" s="22" t="s">
        <v>21</v>
      </c>
      <c r="Q62" s="22">
        <v>10</v>
      </c>
      <c r="R62" s="59">
        <v>8.5</v>
      </c>
      <c r="S62" s="59">
        <f t="shared" si="0"/>
        <v>85</v>
      </c>
    </row>
    <row r="63" spans="1:19" ht="18" x14ac:dyDescent="0.25">
      <c r="A63" s="16" t="s">
        <v>18</v>
      </c>
      <c r="B63" s="17">
        <v>1</v>
      </c>
      <c r="C63" s="17" t="s">
        <v>26</v>
      </c>
      <c r="D63" s="17" t="s">
        <v>199</v>
      </c>
      <c r="E63" s="17" t="s">
        <v>20</v>
      </c>
      <c r="F63" s="18">
        <v>5102</v>
      </c>
      <c r="G63" s="18">
        <v>1</v>
      </c>
      <c r="H63" s="18">
        <v>105214</v>
      </c>
      <c r="I63" s="19">
        <v>44356</v>
      </c>
      <c r="J63" s="19">
        <v>44356</v>
      </c>
      <c r="K63" s="20">
        <v>17501.39</v>
      </c>
      <c r="L63" s="21" t="s">
        <v>200</v>
      </c>
      <c r="M63" s="18" t="s">
        <v>57</v>
      </c>
      <c r="N63" s="19" t="s">
        <v>105</v>
      </c>
      <c r="O63" s="55" t="s">
        <v>201</v>
      </c>
      <c r="P63" s="22" t="s">
        <v>21</v>
      </c>
      <c r="Q63" s="22">
        <v>1000</v>
      </c>
      <c r="R63" s="59">
        <v>9.4573999999999998</v>
      </c>
      <c r="S63" s="59">
        <f t="shared" si="0"/>
        <v>9457.4</v>
      </c>
    </row>
    <row r="64" spans="1:19" ht="18" x14ac:dyDescent="0.25">
      <c r="A64" s="16"/>
      <c r="B64" s="17"/>
      <c r="C64" s="17"/>
      <c r="D64" s="17"/>
      <c r="E64" s="17"/>
      <c r="F64" s="18"/>
      <c r="G64" s="18"/>
      <c r="H64" s="18"/>
      <c r="I64" s="19"/>
      <c r="J64" s="19"/>
      <c r="K64" s="20"/>
      <c r="L64" s="21"/>
      <c r="M64" s="18"/>
      <c r="N64" s="19"/>
      <c r="O64" s="55" t="s">
        <v>202</v>
      </c>
      <c r="P64" s="22" t="s">
        <v>21</v>
      </c>
      <c r="Q64" s="22">
        <v>300</v>
      </c>
      <c r="R64" s="59">
        <v>3.8693</v>
      </c>
      <c r="S64" s="59">
        <f t="shared" si="0"/>
        <v>1160.79</v>
      </c>
    </row>
    <row r="65" spans="1:19" ht="18" x14ac:dyDescent="0.25">
      <c r="A65" s="16"/>
      <c r="B65" s="17"/>
      <c r="C65" s="17"/>
      <c r="D65" s="17"/>
      <c r="E65" s="17"/>
      <c r="F65" s="18"/>
      <c r="G65" s="18"/>
      <c r="H65" s="18"/>
      <c r="I65" s="19"/>
      <c r="J65" s="19"/>
      <c r="K65" s="20"/>
      <c r="L65" s="21"/>
      <c r="M65" s="18"/>
      <c r="N65" s="19"/>
      <c r="O65" s="55" t="s">
        <v>203</v>
      </c>
      <c r="P65" s="22" t="s">
        <v>21</v>
      </c>
      <c r="Q65" s="22">
        <v>12000</v>
      </c>
      <c r="R65" s="59">
        <v>0.5736</v>
      </c>
      <c r="S65" s="59">
        <f t="shared" si="0"/>
        <v>6883.2</v>
      </c>
    </row>
    <row r="66" spans="1:19" ht="18" x14ac:dyDescent="0.25">
      <c r="A66" s="16" t="s">
        <v>18</v>
      </c>
      <c r="B66" s="17">
        <v>1</v>
      </c>
      <c r="C66" s="17" t="s">
        <v>72</v>
      </c>
      <c r="D66" s="17" t="s">
        <v>204</v>
      </c>
      <c r="E66" s="17" t="s">
        <v>20</v>
      </c>
      <c r="F66" s="18">
        <v>5403</v>
      </c>
      <c r="G66" s="18">
        <v>1</v>
      </c>
      <c r="H66" s="18">
        <v>64976</v>
      </c>
      <c r="I66" s="19">
        <v>44355</v>
      </c>
      <c r="J66" s="19">
        <v>44356</v>
      </c>
      <c r="K66" s="20">
        <v>4373.25</v>
      </c>
      <c r="L66" s="21" t="s">
        <v>205</v>
      </c>
      <c r="M66" s="18" t="s">
        <v>73</v>
      </c>
      <c r="N66" s="19" t="s">
        <v>105</v>
      </c>
      <c r="O66" s="55" t="s">
        <v>206</v>
      </c>
      <c r="P66" s="22" t="s">
        <v>21</v>
      </c>
      <c r="Q66" s="22">
        <v>140</v>
      </c>
      <c r="R66" s="59">
        <v>11.22</v>
      </c>
      <c r="S66" s="59">
        <f t="shared" si="0"/>
        <v>1570.8000000000002</v>
      </c>
    </row>
    <row r="67" spans="1:19" ht="18" x14ac:dyDescent="0.25">
      <c r="A67" s="16"/>
      <c r="B67" s="17"/>
      <c r="C67" s="17"/>
      <c r="D67" s="17"/>
      <c r="E67" s="17"/>
      <c r="F67" s="18">
        <v>5102</v>
      </c>
      <c r="G67" s="18"/>
      <c r="H67" s="18"/>
      <c r="I67" s="19"/>
      <c r="J67" s="19"/>
      <c r="K67" s="20"/>
      <c r="L67" s="21"/>
      <c r="M67" s="18"/>
      <c r="N67" s="19"/>
      <c r="O67" s="55" t="s">
        <v>207</v>
      </c>
      <c r="P67" s="22" t="s">
        <v>21</v>
      </c>
      <c r="Q67" s="22">
        <v>600</v>
      </c>
      <c r="R67" s="59">
        <v>0.82940000000000003</v>
      </c>
      <c r="S67" s="59">
        <f t="shared" si="0"/>
        <v>497.64000000000004</v>
      </c>
    </row>
    <row r="68" spans="1:19" ht="18" x14ac:dyDescent="0.25">
      <c r="A68" s="16"/>
      <c r="B68" s="17"/>
      <c r="C68" s="17"/>
      <c r="D68" s="17"/>
      <c r="E68" s="17"/>
      <c r="F68" s="18">
        <v>5102</v>
      </c>
      <c r="G68" s="18"/>
      <c r="H68" s="18"/>
      <c r="I68" s="19"/>
      <c r="J68" s="19"/>
      <c r="K68" s="20"/>
      <c r="L68" s="21"/>
      <c r="M68" s="18"/>
      <c r="N68" s="19"/>
      <c r="O68" s="55" t="s">
        <v>208</v>
      </c>
      <c r="P68" s="22" t="s">
        <v>21</v>
      </c>
      <c r="Q68" s="22">
        <v>750</v>
      </c>
      <c r="R68" s="59">
        <v>2.85</v>
      </c>
      <c r="S68" s="59">
        <f t="shared" si="0"/>
        <v>2137.5</v>
      </c>
    </row>
    <row r="69" spans="1:19" ht="18" x14ac:dyDescent="0.25">
      <c r="A69" s="16"/>
      <c r="B69" s="17"/>
      <c r="C69" s="17"/>
      <c r="D69" s="17"/>
      <c r="E69" s="17"/>
      <c r="F69" s="18">
        <v>5102</v>
      </c>
      <c r="G69" s="18"/>
      <c r="H69" s="18"/>
      <c r="I69" s="19"/>
      <c r="J69" s="19"/>
      <c r="K69" s="20"/>
      <c r="L69" s="21"/>
      <c r="M69" s="18"/>
      <c r="N69" s="19"/>
      <c r="O69" s="55" t="s">
        <v>799</v>
      </c>
      <c r="P69" s="22" t="s">
        <v>21</v>
      </c>
      <c r="Q69" s="22">
        <v>300</v>
      </c>
      <c r="R69" s="59">
        <v>0.55769999999999997</v>
      </c>
      <c r="S69" s="59">
        <f t="shared" si="0"/>
        <v>167.31</v>
      </c>
    </row>
    <row r="70" spans="1:19" ht="18" x14ac:dyDescent="0.25">
      <c r="A70" s="16" t="s">
        <v>18</v>
      </c>
      <c r="B70" s="17">
        <v>1</v>
      </c>
      <c r="C70" s="17" t="s">
        <v>209</v>
      </c>
      <c r="D70" s="17" t="s">
        <v>210</v>
      </c>
      <c r="E70" s="17" t="s">
        <v>55</v>
      </c>
      <c r="F70" s="18">
        <v>5102</v>
      </c>
      <c r="G70" s="18">
        <v>1</v>
      </c>
      <c r="H70" s="18">
        <v>19697</v>
      </c>
      <c r="I70" s="19">
        <v>44355</v>
      </c>
      <c r="J70" s="19">
        <v>44356</v>
      </c>
      <c r="K70" s="20">
        <v>3225</v>
      </c>
      <c r="L70" s="21" t="s">
        <v>211</v>
      </c>
      <c r="M70" s="18" t="s">
        <v>57</v>
      </c>
      <c r="N70" s="19" t="s">
        <v>105</v>
      </c>
      <c r="O70" s="55" t="s">
        <v>212</v>
      </c>
      <c r="P70" s="22" t="s">
        <v>21</v>
      </c>
      <c r="Q70" s="22">
        <v>250</v>
      </c>
      <c r="R70" s="59">
        <v>12.9</v>
      </c>
      <c r="S70" s="59">
        <f t="shared" si="0"/>
        <v>3225</v>
      </c>
    </row>
    <row r="71" spans="1:19" ht="18" x14ac:dyDescent="0.25">
      <c r="A71" s="16" t="s">
        <v>18</v>
      </c>
      <c r="B71" s="17">
        <v>1</v>
      </c>
      <c r="C71" s="17" t="s">
        <v>52</v>
      </c>
      <c r="D71" s="17" t="s">
        <v>213</v>
      </c>
      <c r="E71" s="17" t="s">
        <v>20</v>
      </c>
      <c r="F71" s="18">
        <v>5403</v>
      </c>
      <c r="G71" s="18">
        <v>1</v>
      </c>
      <c r="H71" s="18">
        <v>2268</v>
      </c>
      <c r="I71" s="19">
        <v>44356</v>
      </c>
      <c r="J71" s="19">
        <v>44356</v>
      </c>
      <c r="K71" s="20">
        <v>4819.76</v>
      </c>
      <c r="L71" s="21" t="s">
        <v>214</v>
      </c>
      <c r="M71" s="18" t="s">
        <v>215</v>
      </c>
      <c r="N71" s="19" t="s">
        <v>105</v>
      </c>
      <c r="O71" s="55" t="s">
        <v>216</v>
      </c>
      <c r="P71" s="22" t="s">
        <v>21</v>
      </c>
      <c r="Q71" s="22">
        <v>144</v>
      </c>
      <c r="R71" s="59">
        <v>14</v>
      </c>
      <c r="S71" s="59">
        <f t="shared" ref="S71:S134" si="1">Q71*R71</f>
        <v>2016</v>
      </c>
    </row>
    <row r="72" spans="1:19" ht="18" x14ac:dyDescent="0.25">
      <c r="A72" s="16"/>
      <c r="B72" s="17"/>
      <c r="C72" s="17"/>
      <c r="D72" s="17"/>
      <c r="E72" s="17"/>
      <c r="F72" s="18">
        <v>5102</v>
      </c>
      <c r="G72" s="18"/>
      <c r="H72" s="18"/>
      <c r="I72" s="19"/>
      <c r="J72" s="19"/>
      <c r="K72" s="20"/>
      <c r="L72" s="21"/>
      <c r="M72" s="18"/>
      <c r="N72" s="19"/>
      <c r="O72" s="55" t="s">
        <v>217</v>
      </c>
      <c r="P72" s="22" t="s">
        <v>21</v>
      </c>
      <c r="Q72" s="17">
        <v>500</v>
      </c>
      <c r="R72" s="59">
        <v>1.1000000000000001</v>
      </c>
      <c r="S72" s="59">
        <f t="shared" si="1"/>
        <v>550</v>
      </c>
    </row>
    <row r="73" spans="1:19" ht="18" x14ac:dyDescent="0.25">
      <c r="A73" s="16"/>
      <c r="B73" s="17"/>
      <c r="C73" s="17"/>
      <c r="D73" s="17"/>
      <c r="E73" s="17"/>
      <c r="F73" s="18">
        <v>5102</v>
      </c>
      <c r="G73" s="18"/>
      <c r="H73" s="18"/>
      <c r="I73" s="19"/>
      <c r="J73" s="19"/>
      <c r="K73" s="20"/>
      <c r="L73" s="21"/>
      <c r="M73" s="18"/>
      <c r="N73" s="19"/>
      <c r="O73" s="55" t="s">
        <v>218</v>
      </c>
      <c r="P73" s="22" t="s">
        <v>21</v>
      </c>
      <c r="Q73" s="17">
        <v>24</v>
      </c>
      <c r="R73" s="59">
        <v>1.53</v>
      </c>
      <c r="S73" s="59">
        <f t="shared" si="1"/>
        <v>36.72</v>
      </c>
    </row>
    <row r="74" spans="1:19" ht="18" x14ac:dyDescent="0.25">
      <c r="A74" s="16"/>
      <c r="B74" s="17"/>
      <c r="C74" s="17"/>
      <c r="D74" s="17"/>
      <c r="E74" s="17"/>
      <c r="F74" s="18">
        <v>5102</v>
      </c>
      <c r="G74" s="18"/>
      <c r="H74" s="18"/>
      <c r="I74" s="19"/>
      <c r="J74" s="19"/>
      <c r="K74" s="20"/>
      <c r="L74" s="21"/>
      <c r="M74" s="18"/>
      <c r="N74" s="19"/>
      <c r="O74" s="55" t="s">
        <v>219</v>
      </c>
      <c r="P74" s="22" t="s">
        <v>21</v>
      </c>
      <c r="Q74" s="17">
        <v>336</v>
      </c>
      <c r="R74" s="59">
        <v>1.39</v>
      </c>
      <c r="S74" s="59">
        <f t="shared" si="1"/>
        <v>467.03999999999996</v>
      </c>
    </row>
    <row r="75" spans="1:19" ht="18" x14ac:dyDescent="0.25">
      <c r="A75" s="16"/>
      <c r="B75" s="17"/>
      <c r="C75" s="17"/>
      <c r="D75" s="17"/>
      <c r="E75" s="17"/>
      <c r="F75" s="18">
        <v>5403</v>
      </c>
      <c r="G75" s="18"/>
      <c r="H75" s="18"/>
      <c r="I75" s="19"/>
      <c r="J75" s="19"/>
      <c r="K75" s="20"/>
      <c r="L75" s="21"/>
      <c r="M75" s="18"/>
      <c r="N75" s="19"/>
      <c r="O75" s="55" t="s">
        <v>220</v>
      </c>
      <c r="P75" s="22" t="s">
        <v>21</v>
      </c>
      <c r="Q75" s="17">
        <v>7000</v>
      </c>
      <c r="R75" s="59">
        <v>0.25</v>
      </c>
      <c r="S75" s="59">
        <f t="shared" si="1"/>
        <v>1750</v>
      </c>
    </row>
    <row r="76" spans="1:19" ht="18" x14ac:dyDescent="0.25">
      <c r="A76" s="16" t="s">
        <v>18</v>
      </c>
      <c r="B76" s="17">
        <v>1</v>
      </c>
      <c r="C76" s="17" t="s">
        <v>74</v>
      </c>
      <c r="D76" s="17" t="s">
        <v>75</v>
      </c>
      <c r="E76" s="17" t="s">
        <v>20</v>
      </c>
      <c r="F76" s="18">
        <v>5102</v>
      </c>
      <c r="G76" s="18">
        <v>1</v>
      </c>
      <c r="H76" s="18">
        <v>2399</v>
      </c>
      <c r="I76" s="19">
        <v>44356</v>
      </c>
      <c r="J76" s="19">
        <v>44356</v>
      </c>
      <c r="K76" s="20">
        <v>3430</v>
      </c>
      <c r="L76" s="21" t="s">
        <v>221</v>
      </c>
      <c r="M76" s="18" t="s">
        <v>57</v>
      </c>
      <c r="N76" s="19" t="s">
        <v>105</v>
      </c>
      <c r="O76" s="55" t="s">
        <v>76</v>
      </c>
      <c r="P76" s="22" t="s">
        <v>21</v>
      </c>
      <c r="Q76" s="17">
        <v>70</v>
      </c>
      <c r="R76" s="59">
        <v>49</v>
      </c>
      <c r="S76" s="59">
        <f t="shared" si="1"/>
        <v>3430</v>
      </c>
    </row>
    <row r="77" spans="1:19" ht="18" x14ac:dyDescent="0.25">
      <c r="A77" s="16" t="s">
        <v>18</v>
      </c>
      <c r="B77" s="17">
        <v>1</v>
      </c>
      <c r="C77" s="17" t="s">
        <v>33</v>
      </c>
      <c r="D77" s="17" t="s">
        <v>222</v>
      </c>
      <c r="E77" s="17" t="s">
        <v>20</v>
      </c>
      <c r="F77" s="18">
        <v>5102</v>
      </c>
      <c r="G77" s="18">
        <v>1</v>
      </c>
      <c r="H77" s="18">
        <v>17893</v>
      </c>
      <c r="I77" s="19">
        <v>44355</v>
      </c>
      <c r="J77" s="19">
        <v>44356</v>
      </c>
      <c r="K77" s="20">
        <v>3380.12</v>
      </c>
      <c r="L77" s="21" t="s">
        <v>223</v>
      </c>
      <c r="M77" s="18" t="s">
        <v>57</v>
      </c>
      <c r="N77" s="19" t="s">
        <v>105</v>
      </c>
      <c r="O77" s="55" t="s">
        <v>224</v>
      </c>
      <c r="P77" s="22" t="s">
        <v>21</v>
      </c>
      <c r="Q77" s="17">
        <v>48</v>
      </c>
      <c r="R77" s="59">
        <v>4.34</v>
      </c>
      <c r="S77" s="59">
        <f t="shared" si="1"/>
        <v>208.32</v>
      </c>
    </row>
    <row r="78" spans="1:19" ht="18" x14ac:dyDescent="0.25">
      <c r="A78" s="16"/>
      <c r="B78" s="17"/>
      <c r="C78" s="17"/>
      <c r="D78" s="17"/>
      <c r="E78" s="17"/>
      <c r="F78" s="18"/>
      <c r="G78" s="18"/>
      <c r="H78" s="18"/>
      <c r="I78" s="19"/>
      <c r="J78" s="19"/>
      <c r="K78" s="20"/>
      <c r="L78" s="21"/>
      <c r="M78" s="18"/>
      <c r="N78" s="19"/>
      <c r="O78" s="55" t="s">
        <v>225</v>
      </c>
      <c r="P78" s="22" t="s">
        <v>21</v>
      </c>
      <c r="Q78" s="17">
        <v>500</v>
      </c>
      <c r="R78" s="59">
        <v>1.05</v>
      </c>
      <c r="S78" s="59">
        <f t="shared" si="1"/>
        <v>525</v>
      </c>
    </row>
    <row r="79" spans="1:19" ht="18" x14ac:dyDescent="0.25">
      <c r="A79" s="16"/>
      <c r="B79" s="17"/>
      <c r="C79" s="17"/>
      <c r="D79" s="17"/>
      <c r="E79" s="17"/>
      <c r="F79" s="18"/>
      <c r="G79" s="18"/>
      <c r="H79" s="18"/>
      <c r="I79" s="19"/>
      <c r="J79" s="19"/>
      <c r="K79" s="20"/>
      <c r="L79" s="21"/>
      <c r="M79" s="18"/>
      <c r="N79" s="19"/>
      <c r="O79" s="55" t="s">
        <v>800</v>
      </c>
      <c r="P79" s="22" t="s">
        <v>21</v>
      </c>
      <c r="Q79" s="17">
        <v>80</v>
      </c>
      <c r="R79" s="59">
        <v>3.46</v>
      </c>
      <c r="S79" s="59">
        <f t="shared" si="1"/>
        <v>276.8</v>
      </c>
    </row>
    <row r="80" spans="1:19" ht="18" x14ac:dyDescent="0.25">
      <c r="A80" s="16"/>
      <c r="B80" s="17"/>
      <c r="C80" s="17"/>
      <c r="D80" s="17"/>
      <c r="E80" s="17"/>
      <c r="F80" s="18"/>
      <c r="G80" s="18"/>
      <c r="H80" s="18"/>
      <c r="I80" s="19"/>
      <c r="J80" s="19"/>
      <c r="K80" s="20"/>
      <c r="L80" s="21"/>
      <c r="M80" s="18"/>
      <c r="N80" s="19"/>
      <c r="O80" s="55" t="s">
        <v>226</v>
      </c>
      <c r="P80" s="22" t="s">
        <v>21</v>
      </c>
      <c r="Q80" s="17">
        <v>3000</v>
      </c>
      <c r="R80" s="59">
        <v>0.79</v>
      </c>
      <c r="S80" s="59">
        <f t="shared" si="1"/>
        <v>2370</v>
      </c>
    </row>
    <row r="81" spans="1:19" ht="18" x14ac:dyDescent="0.25">
      <c r="A81" s="16" t="s">
        <v>18</v>
      </c>
      <c r="B81" s="17">
        <v>1</v>
      </c>
      <c r="C81" s="17" t="s">
        <v>227</v>
      </c>
      <c r="D81" s="17" t="s">
        <v>228</v>
      </c>
      <c r="E81" s="17" t="s">
        <v>20</v>
      </c>
      <c r="F81" s="18">
        <v>5102</v>
      </c>
      <c r="G81" s="18">
        <v>1</v>
      </c>
      <c r="H81" s="18">
        <v>80749</v>
      </c>
      <c r="I81" s="19">
        <v>44357</v>
      </c>
      <c r="J81" s="19">
        <v>44357</v>
      </c>
      <c r="K81" s="20">
        <v>1013.25</v>
      </c>
      <c r="L81" s="21" t="s">
        <v>229</v>
      </c>
      <c r="M81" s="18" t="s">
        <v>56</v>
      </c>
      <c r="N81" s="19" t="s">
        <v>105</v>
      </c>
      <c r="O81" s="55" t="s">
        <v>230</v>
      </c>
      <c r="P81" s="22" t="s">
        <v>21</v>
      </c>
      <c r="Q81" s="17">
        <v>35</v>
      </c>
      <c r="R81" s="59">
        <v>28.95</v>
      </c>
      <c r="S81" s="59">
        <f t="shared" si="1"/>
        <v>1013.25</v>
      </c>
    </row>
    <row r="82" spans="1:19" ht="18" x14ac:dyDescent="0.25">
      <c r="A82" s="16" t="s">
        <v>18</v>
      </c>
      <c r="B82" s="17">
        <v>1</v>
      </c>
      <c r="C82" s="17" t="s">
        <v>46</v>
      </c>
      <c r="D82" s="17" t="s">
        <v>118</v>
      </c>
      <c r="E82" s="17" t="s">
        <v>20</v>
      </c>
      <c r="F82" s="18">
        <v>5102</v>
      </c>
      <c r="G82" s="18">
        <v>1</v>
      </c>
      <c r="H82" s="18">
        <v>9110</v>
      </c>
      <c r="I82" s="19">
        <v>44356</v>
      </c>
      <c r="J82" s="19">
        <v>44357</v>
      </c>
      <c r="K82" s="20">
        <v>14499.03</v>
      </c>
      <c r="L82" s="21" t="s">
        <v>231</v>
      </c>
      <c r="M82" s="18" t="s">
        <v>56</v>
      </c>
      <c r="N82" s="19" t="s">
        <v>105</v>
      </c>
      <c r="O82" s="55" t="s">
        <v>232</v>
      </c>
      <c r="P82" s="22" t="s">
        <v>21</v>
      </c>
      <c r="Q82" s="17">
        <v>10283</v>
      </c>
      <c r="R82" s="59">
        <v>1.41</v>
      </c>
      <c r="S82" s="59">
        <f t="shared" si="1"/>
        <v>14499.029999999999</v>
      </c>
    </row>
    <row r="83" spans="1:19" ht="18" x14ac:dyDescent="0.25">
      <c r="A83" s="16" t="s">
        <v>18</v>
      </c>
      <c r="B83" s="17">
        <v>1</v>
      </c>
      <c r="C83" s="17" t="s">
        <v>26</v>
      </c>
      <c r="D83" s="17" t="s">
        <v>199</v>
      </c>
      <c r="E83" s="17" t="s">
        <v>20</v>
      </c>
      <c r="F83" s="18">
        <v>5102</v>
      </c>
      <c r="G83" s="18">
        <v>1</v>
      </c>
      <c r="H83" s="18">
        <v>105281</v>
      </c>
      <c r="I83" s="19">
        <v>44356</v>
      </c>
      <c r="J83" s="19">
        <v>44357</v>
      </c>
      <c r="K83" s="20">
        <v>35576.400000000001</v>
      </c>
      <c r="L83" s="21" t="s">
        <v>233</v>
      </c>
      <c r="M83" s="18" t="s">
        <v>57</v>
      </c>
      <c r="N83" s="19" t="s">
        <v>105</v>
      </c>
      <c r="O83" s="55" t="s">
        <v>801</v>
      </c>
      <c r="P83" s="22" t="s">
        <v>21</v>
      </c>
      <c r="Q83" s="17">
        <v>4000</v>
      </c>
      <c r="R83" s="59">
        <v>8.8940999999999999</v>
      </c>
      <c r="S83" s="59">
        <f t="shared" si="1"/>
        <v>35576.400000000001</v>
      </c>
    </row>
    <row r="84" spans="1:19" ht="18" x14ac:dyDescent="0.25">
      <c r="A84" s="16" t="s">
        <v>18</v>
      </c>
      <c r="B84" s="17">
        <v>1</v>
      </c>
      <c r="C84" s="17" t="s">
        <v>26</v>
      </c>
      <c r="D84" s="17" t="s">
        <v>199</v>
      </c>
      <c r="E84" s="17" t="s">
        <v>20</v>
      </c>
      <c r="F84" s="18">
        <v>5102</v>
      </c>
      <c r="G84" s="18">
        <v>1</v>
      </c>
      <c r="H84" s="18">
        <v>105284</v>
      </c>
      <c r="I84" s="19">
        <v>44356</v>
      </c>
      <c r="J84" s="19">
        <v>44357</v>
      </c>
      <c r="K84" s="20">
        <v>47949.81</v>
      </c>
      <c r="L84" s="21" t="s">
        <v>234</v>
      </c>
      <c r="M84" s="18" t="s">
        <v>57</v>
      </c>
      <c r="N84" s="19" t="s">
        <v>105</v>
      </c>
      <c r="O84" s="55" t="s">
        <v>235</v>
      </c>
      <c r="P84" s="22" t="s">
        <v>21</v>
      </c>
      <c r="Q84" s="17">
        <v>200</v>
      </c>
      <c r="R84" s="59">
        <v>3.9597000000000002</v>
      </c>
      <c r="S84" s="59">
        <f t="shared" si="1"/>
        <v>791.94</v>
      </c>
    </row>
    <row r="85" spans="1:19" ht="18" x14ac:dyDescent="0.25">
      <c r="A85" s="16"/>
      <c r="B85" s="17"/>
      <c r="C85" s="17"/>
      <c r="D85" s="17"/>
      <c r="E85" s="17"/>
      <c r="F85" s="18"/>
      <c r="G85" s="18"/>
      <c r="H85" s="18"/>
      <c r="I85" s="19"/>
      <c r="J85" s="19"/>
      <c r="K85" s="20"/>
      <c r="L85" s="21"/>
      <c r="M85" s="18"/>
      <c r="N85" s="19"/>
      <c r="O85" s="55" t="s">
        <v>802</v>
      </c>
      <c r="P85" s="22" t="s">
        <v>21</v>
      </c>
      <c r="Q85" s="17">
        <v>500</v>
      </c>
      <c r="R85" s="59">
        <v>0.51670000000000005</v>
      </c>
      <c r="S85" s="59">
        <f t="shared" si="1"/>
        <v>258.35000000000002</v>
      </c>
    </row>
    <row r="86" spans="1:19" ht="18" x14ac:dyDescent="0.25">
      <c r="A86" s="16"/>
      <c r="B86" s="17"/>
      <c r="C86" s="17"/>
      <c r="D86" s="17"/>
      <c r="E86" s="17"/>
      <c r="F86" s="18"/>
      <c r="G86" s="18"/>
      <c r="H86" s="18"/>
      <c r="I86" s="19"/>
      <c r="J86" s="19"/>
      <c r="K86" s="20"/>
      <c r="L86" s="21"/>
      <c r="M86" s="18"/>
      <c r="N86" s="19"/>
      <c r="O86" s="55" t="s">
        <v>236</v>
      </c>
      <c r="P86" s="22" t="s">
        <v>21</v>
      </c>
      <c r="Q86" s="17">
        <v>1500</v>
      </c>
      <c r="R86" s="59">
        <v>3.1899999999999998E-2</v>
      </c>
      <c r="S86" s="59">
        <f t="shared" si="1"/>
        <v>47.849999999999994</v>
      </c>
    </row>
    <row r="87" spans="1:19" ht="18" x14ac:dyDescent="0.25">
      <c r="A87" s="16"/>
      <c r="B87" s="17"/>
      <c r="C87" s="17"/>
      <c r="D87" s="17"/>
      <c r="E87" s="17"/>
      <c r="F87" s="18"/>
      <c r="G87" s="18"/>
      <c r="H87" s="18"/>
      <c r="I87" s="19"/>
      <c r="J87" s="19"/>
      <c r="K87" s="20"/>
      <c r="L87" s="21"/>
      <c r="M87" s="18"/>
      <c r="N87" s="19"/>
      <c r="O87" s="55" t="s">
        <v>803</v>
      </c>
      <c r="P87" s="22" t="s">
        <v>21</v>
      </c>
      <c r="Q87" s="17">
        <v>300</v>
      </c>
      <c r="R87" s="59">
        <v>1.2183999999999999</v>
      </c>
      <c r="S87" s="59">
        <f t="shared" si="1"/>
        <v>365.52</v>
      </c>
    </row>
    <row r="88" spans="1:19" ht="18" x14ac:dyDescent="0.25">
      <c r="A88" s="16"/>
      <c r="B88" s="17"/>
      <c r="C88" s="17"/>
      <c r="D88" s="17"/>
      <c r="E88" s="17"/>
      <c r="F88" s="18"/>
      <c r="G88" s="18"/>
      <c r="H88" s="18"/>
      <c r="I88" s="19"/>
      <c r="J88" s="19"/>
      <c r="K88" s="20"/>
      <c r="L88" s="21"/>
      <c r="M88" s="18"/>
      <c r="N88" s="19"/>
      <c r="O88" s="55" t="s">
        <v>237</v>
      </c>
      <c r="P88" s="22" t="s">
        <v>21</v>
      </c>
      <c r="Q88" s="17">
        <v>200</v>
      </c>
      <c r="R88" s="59">
        <v>1.83</v>
      </c>
      <c r="S88" s="59">
        <f t="shared" si="1"/>
        <v>366</v>
      </c>
    </row>
    <row r="89" spans="1:19" ht="18" x14ac:dyDescent="0.25">
      <c r="A89" s="16"/>
      <c r="B89" s="17"/>
      <c r="C89" s="17"/>
      <c r="D89" s="17"/>
      <c r="E89" s="17"/>
      <c r="F89" s="18"/>
      <c r="G89" s="18"/>
      <c r="H89" s="18"/>
      <c r="I89" s="19"/>
      <c r="J89" s="19"/>
      <c r="K89" s="20"/>
      <c r="L89" s="21"/>
      <c r="M89" s="18"/>
      <c r="N89" s="19"/>
      <c r="O89" s="55" t="s">
        <v>238</v>
      </c>
      <c r="P89" s="22" t="s">
        <v>21</v>
      </c>
      <c r="Q89" s="17">
        <v>1350</v>
      </c>
      <c r="R89" s="59">
        <v>8.8999999999999996E-2</v>
      </c>
      <c r="S89" s="59">
        <f t="shared" si="1"/>
        <v>120.14999999999999</v>
      </c>
    </row>
    <row r="90" spans="1:19" ht="18" x14ac:dyDescent="0.25">
      <c r="A90" s="16"/>
      <c r="B90" s="17"/>
      <c r="C90" s="17"/>
      <c r="D90" s="17"/>
      <c r="E90" s="17"/>
      <c r="F90" s="18"/>
      <c r="G90" s="18"/>
      <c r="H90" s="18"/>
      <c r="I90" s="19"/>
      <c r="J90" s="19"/>
      <c r="K90" s="20"/>
      <c r="L90" s="21"/>
      <c r="M90" s="18"/>
      <c r="N90" s="19"/>
      <c r="O90" s="55" t="s">
        <v>239</v>
      </c>
      <c r="P90" s="22" t="s">
        <v>21</v>
      </c>
      <c r="Q90" s="17">
        <v>2000</v>
      </c>
      <c r="R90" s="59">
        <v>23</v>
      </c>
      <c r="S90" s="59">
        <f t="shared" si="1"/>
        <v>46000</v>
      </c>
    </row>
    <row r="91" spans="1:19" ht="18" x14ac:dyDescent="0.25">
      <c r="A91" s="16" t="s">
        <v>18</v>
      </c>
      <c r="B91" s="17">
        <v>1</v>
      </c>
      <c r="C91" s="17" t="s">
        <v>46</v>
      </c>
      <c r="D91" s="17" t="s">
        <v>118</v>
      </c>
      <c r="E91" s="17" t="s">
        <v>20</v>
      </c>
      <c r="F91" s="18">
        <v>5102</v>
      </c>
      <c r="G91" s="18">
        <v>1</v>
      </c>
      <c r="H91" s="18">
        <v>9007</v>
      </c>
      <c r="I91" s="19">
        <v>44355</v>
      </c>
      <c r="J91" s="19">
        <v>44357</v>
      </c>
      <c r="K91" s="20">
        <v>89363.73</v>
      </c>
      <c r="L91" s="21" t="s">
        <v>240</v>
      </c>
      <c r="M91" s="18" t="s">
        <v>56</v>
      </c>
      <c r="N91" s="19" t="s">
        <v>105</v>
      </c>
      <c r="O91" s="55" t="s">
        <v>241</v>
      </c>
      <c r="P91" s="22" t="s">
        <v>21</v>
      </c>
      <c r="Q91" s="17">
        <v>300</v>
      </c>
      <c r="R91" s="59">
        <v>0.77800000000000002</v>
      </c>
      <c r="S91" s="59">
        <f t="shared" si="1"/>
        <v>233.4</v>
      </c>
    </row>
    <row r="92" spans="1:19" ht="18" x14ac:dyDescent="0.25">
      <c r="A92" s="16"/>
      <c r="B92" s="17"/>
      <c r="C92" s="17"/>
      <c r="D92" s="17"/>
      <c r="E92" s="17"/>
      <c r="F92" s="18"/>
      <c r="G92" s="18"/>
      <c r="H92" s="18"/>
      <c r="I92" s="19"/>
      <c r="J92" s="19"/>
      <c r="K92" s="20"/>
      <c r="L92" s="21"/>
      <c r="M92" s="18"/>
      <c r="N92" s="19"/>
      <c r="O92" s="55" t="s">
        <v>242</v>
      </c>
      <c r="P92" s="22" t="s">
        <v>21</v>
      </c>
      <c r="Q92" s="17">
        <v>2000</v>
      </c>
      <c r="R92" s="59">
        <v>41.11</v>
      </c>
      <c r="S92" s="59">
        <f t="shared" si="1"/>
        <v>82220</v>
      </c>
    </row>
    <row r="93" spans="1:19" ht="18" x14ac:dyDescent="0.25">
      <c r="A93" s="16"/>
      <c r="B93" s="17"/>
      <c r="C93" s="17"/>
      <c r="D93" s="17"/>
      <c r="E93" s="17"/>
      <c r="F93" s="18"/>
      <c r="G93" s="18"/>
      <c r="H93" s="18"/>
      <c r="I93" s="19"/>
      <c r="J93" s="19"/>
      <c r="K93" s="20"/>
      <c r="L93" s="21"/>
      <c r="M93" s="18"/>
      <c r="N93" s="19"/>
      <c r="O93" s="55" t="s">
        <v>804</v>
      </c>
      <c r="P93" s="22" t="s">
        <v>21</v>
      </c>
      <c r="Q93" s="17">
        <v>300</v>
      </c>
      <c r="R93" s="59">
        <v>1.7581</v>
      </c>
      <c r="S93" s="59">
        <f t="shared" si="1"/>
        <v>527.42999999999995</v>
      </c>
    </row>
    <row r="94" spans="1:19" ht="18" x14ac:dyDescent="0.25">
      <c r="A94" s="16"/>
      <c r="B94" s="17"/>
      <c r="C94" s="17"/>
      <c r="D94" s="17"/>
      <c r="E94" s="17"/>
      <c r="F94" s="18"/>
      <c r="G94" s="18"/>
      <c r="H94" s="18"/>
      <c r="I94" s="19"/>
      <c r="J94" s="19"/>
      <c r="K94" s="20"/>
      <c r="L94" s="21"/>
      <c r="M94" s="18"/>
      <c r="N94" s="19"/>
      <c r="O94" s="55" t="s">
        <v>805</v>
      </c>
      <c r="P94" s="22" t="s">
        <v>21</v>
      </c>
      <c r="Q94" s="17">
        <v>1300</v>
      </c>
      <c r="R94" s="59">
        <v>1.82</v>
      </c>
      <c r="S94" s="59">
        <f t="shared" si="1"/>
        <v>2366</v>
      </c>
    </row>
    <row r="95" spans="1:19" ht="18" x14ac:dyDescent="0.25">
      <c r="A95" s="16"/>
      <c r="B95" s="17"/>
      <c r="C95" s="17"/>
      <c r="D95" s="17"/>
      <c r="E95" s="17"/>
      <c r="F95" s="18"/>
      <c r="G95" s="18"/>
      <c r="H95" s="18"/>
      <c r="I95" s="19"/>
      <c r="J95" s="19"/>
      <c r="K95" s="20"/>
      <c r="L95" s="21"/>
      <c r="M95" s="18"/>
      <c r="N95" s="19"/>
      <c r="O95" s="55" t="s">
        <v>806</v>
      </c>
      <c r="P95" s="22" t="s">
        <v>21</v>
      </c>
      <c r="Q95" s="17">
        <v>40</v>
      </c>
      <c r="R95" s="59">
        <v>27.85</v>
      </c>
      <c r="S95" s="59">
        <f t="shared" si="1"/>
        <v>1114</v>
      </c>
    </row>
    <row r="96" spans="1:19" ht="18" x14ac:dyDescent="0.25">
      <c r="A96" s="16"/>
      <c r="B96" s="17"/>
      <c r="C96" s="17"/>
      <c r="D96" s="17"/>
      <c r="E96" s="17"/>
      <c r="F96" s="18"/>
      <c r="G96" s="18"/>
      <c r="H96" s="18"/>
      <c r="I96" s="19"/>
      <c r="J96" s="19"/>
      <c r="K96" s="20"/>
      <c r="L96" s="21"/>
      <c r="M96" s="18"/>
      <c r="N96" s="19"/>
      <c r="O96" s="55" t="s">
        <v>243</v>
      </c>
      <c r="P96" s="22" t="s">
        <v>21</v>
      </c>
      <c r="Q96" s="17">
        <v>300</v>
      </c>
      <c r="R96" s="59">
        <v>3.726</v>
      </c>
      <c r="S96" s="59">
        <f t="shared" si="1"/>
        <v>1117.8</v>
      </c>
    </row>
    <row r="97" spans="1:19" ht="18" x14ac:dyDescent="0.25">
      <c r="A97" s="16"/>
      <c r="B97" s="17"/>
      <c r="C97" s="17"/>
      <c r="D97" s="17"/>
      <c r="E97" s="17"/>
      <c r="F97" s="18"/>
      <c r="G97" s="18"/>
      <c r="H97" s="18"/>
      <c r="I97" s="19"/>
      <c r="J97" s="19"/>
      <c r="K97" s="20"/>
      <c r="L97" s="21"/>
      <c r="M97" s="18"/>
      <c r="N97" s="19"/>
      <c r="O97" s="55" t="s">
        <v>244</v>
      </c>
      <c r="P97" s="22" t="s">
        <v>21</v>
      </c>
      <c r="Q97" s="17">
        <v>100</v>
      </c>
      <c r="R97" s="59">
        <v>0.41010000000000002</v>
      </c>
      <c r="S97" s="59">
        <f t="shared" si="1"/>
        <v>41.010000000000005</v>
      </c>
    </row>
    <row r="98" spans="1:19" ht="18" x14ac:dyDescent="0.25">
      <c r="A98" s="16"/>
      <c r="B98" s="17"/>
      <c r="C98" s="17"/>
      <c r="D98" s="17"/>
      <c r="E98" s="17"/>
      <c r="F98" s="18"/>
      <c r="G98" s="18"/>
      <c r="H98" s="18"/>
      <c r="I98" s="19"/>
      <c r="J98" s="19"/>
      <c r="K98" s="20"/>
      <c r="L98" s="21"/>
      <c r="M98" s="18"/>
      <c r="N98" s="19"/>
      <c r="O98" s="55" t="s">
        <v>245</v>
      </c>
      <c r="P98" s="22" t="s">
        <v>21</v>
      </c>
      <c r="Q98" s="17">
        <v>100</v>
      </c>
      <c r="R98" s="59">
        <v>4.55</v>
      </c>
      <c r="S98" s="59">
        <f t="shared" si="1"/>
        <v>455</v>
      </c>
    </row>
    <row r="99" spans="1:19" ht="18" x14ac:dyDescent="0.25">
      <c r="A99" s="16"/>
      <c r="B99" s="17"/>
      <c r="C99" s="17"/>
      <c r="D99" s="17"/>
      <c r="E99" s="17"/>
      <c r="F99" s="18"/>
      <c r="G99" s="18"/>
      <c r="H99" s="18"/>
      <c r="I99" s="19"/>
      <c r="J99" s="19"/>
      <c r="K99" s="20"/>
      <c r="L99" s="21"/>
      <c r="M99" s="18"/>
      <c r="N99" s="19"/>
      <c r="O99" s="55" t="s">
        <v>246</v>
      </c>
      <c r="P99" s="22" t="s">
        <v>21</v>
      </c>
      <c r="Q99" s="17">
        <v>60</v>
      </c>
      <c r="R99" s="59">
        <v>2.7608000000000001</v>
      </c>
      <c r="S99" s="59">
        <f t="shared" si="1"/>
        <v>165.648</v>
      </c>
    </row>
    <row r="100" spans="1:19" ht="18" x14ac:dyDescent="0.25">
      <c r="A100" s="16"/>
      <c r="B100" s="17"/>
      <c r="C100" s="17"/>
      <c r="D100" s="17"/>
      <c r="E100" s="17"/>
      <c r="F100" s="18"/>
      <c r="G100" s="18"/>
      <c r="H100" s="18"/>
      <c r="I100" s="19"/>
      <c r="J100" s="19"/>
      <c r="K100" s="20"/>
      <c r="L100" s="21"/>
      <c r="M100" s="18"/>
      <c r="N100" s="19"/>
      <c r="O100" s="55" t="s">
        <v>247</v>
      </c>
      <c r="P100" s="22" t="s">
        <v>21</v>
      </c>
      <c r="Q100" s="17">
        <v>50</v>
      </c>
      <c r="R100" s="59">
        <v>2.99</v>
      </c>
      <c r="S100" s="59">
        <f t="shared" si="1"/>
        <v>149.5</v>
      </c>
    </row>
    <row r="101" spans="1:19" ht="18" x14ac:dyDescent="0.25">
      <c r="A101" s="16"/>
      <c r="B101" s="17"/>
      <c r="C101" s="17"/>
      <c r="D101" s="17"/>
      <c r="E101" s="17"/>
      <c r="F101" s="18"/>
      <c r="G101" s="18"/>
      <c r="H101" s="18"/>
      <c r="I101" s="19"/>
      <c r="J101" s="19"/>
      <c r="K101" s="20"/>
      <c r="L101" s="21"/>
      <c r="M101" s="18"/>
      <c r="N101" s="19"/>
      <c r="O101" s="55" t="s">
        <v>807</v>
      </c>
      <c r="P101" s="22" t="s">
        <v>21</v>
      </c>
      <c r="Q101" s="17">
        <v>3800</v>
      </c>
      <c r="R101" s="59">
        <v>0.25629999999999997</v>
      </c>
      <c r="S101" s="59">
        <f t="shared" si="1"/>
        <v>973.93999999999994</v>
      </c>
    </row>
    <row r="102" spans="1:19" ht="18" x14ac:dyDescent="0.25">
      <c r="A102" s="16" t="s">
        <v>18</v>
      </c>
      <c r="B102" s="17">
        <v>1</v>
      </c>
      <c r="C102" s="17" t="s">
        <v>248</v>
      </c>
      <c r="D102" s="17" t="s">
        <v>249</v>
      </c>
      <c r="E102" s="17" t="s">
        <v>250</v>
      </c>
      <c r="F102" s="18">
        <v>6108</v>
      </c>
      <c r="G102" s="18">
        <v>1</v>
      </c>
      <c r="H102" s="18">
        <v>28546</v>
      </c>
      <c r="I102" s="19">
        <v>44355</v>
      </c>
      <c r="J102" s="19">
        <v>44357</v>
      </c>
      <c r="K102" s="20">
        <v>312</v>
      </c>
      <c r="L102" s="21" t="s">
        <v>251</v>
      </c>
      <c r="M102" s="18" t="s">
        <v>252</v>
      </c>
      <c r="N102" s="19" t="s">
        <v>105</v>
      </c>
      <c r="O102" s="55" t="s">
        <v>253</v>
      </c>
      <c r="P102" s="22" t="s">
        <v>21</v>
      </c>
      <c r="Q102" s="17">
        <v>400</v>
      </c>
      <c r="R102" s="59">
        <v>0.78</v>
      </c>
      <c r="S102" s="59">
        <f t="shared" si="1"/>
        <v>312</v>
      </c>
    </row>
    <row r="103" spans="1:19" ht="18" x14ac:dyDescent="0.25">
      <c r="A103" s="16" t="s">
        <v>18</v>
      </c>
      <c r="B103" s="17">
        <v>1</v>
      </c>
      <c r="C103" s="17" t="s">
        <v>64</v>
      </c>
      <c r="D103" s="17" t="s">
        <v>65</v>
      </c>
      <c r="E103" s="17" t="s">
        <v>20</v>
      </c>
      <c r="F103" s="18">
        <v>5102</v>
      </c>
      <c r="G103" s="18">
        <v>1</v>
      </c>
      <c r="H103" s="18">
        <v>29967</v>
      </c>
      <c r="I103" s="19">
        <v>44355</v>
      </c>
      <c r="J103" s="19">
        <v>44356</v>
      </c>
      <c r="K103" s="20">
        <v>4734</v>
      </c>
      <c r="L103" s="21" t="s">
        <v>254</v>
      </c>
      <c r="M103" s="18" t="s">
        <v>57</v>
      </c>
      <c r="N103" s="19" t="s">
        <v>105</v>
      </c>
      <c r="O103" s="55" t="s">
        <v>255</v>
      </c>
      <c r="P103" s="22" t="s">
        <v>21</v>
      </c>
      <c r="Q103" s="17">
        <v>300</v>
      </c>
      <c r="R103" s="59">
        <v>2.4</v>
      </c>
      <c r="S103" s="59">
        <f t="shared" si="1"/>
        <v>720</v>
      </c>
    </row>
    <row r="104" spans="1:19" ht="18" x14ac:dyDescent="0.25">
      <c r="A104" s="16"/>
      <c r="B104" s="17"/>
      <c r="C104" s="17"/>
      <c r="D104" s="17"/>
      <c r="E104" s="17"/>
      <c r="F104" s="18"/>
      <c r="G104" s="18"/>
      <c r="H104" s="18"/>
      <c r="I104" s="19"/>
      <c r="J104" s="19"/>
      <c r="K104" s="20"/>
      <c r="L104" s="21"/>
      <c r="M104" s="18"/>
      <c r="N104" s="19"/>
      <c r="O104" s="55" t="s">
        <v>256</v>
      </c>
      <c r="P104" s="22" t="s">
        <v>21</v>
      </c>
      <c r="Q104" s="17">
        <v>72</v>
      </c>
      <c r="R104" s="59">
        <v>12</v>
      </c>
      <c r="S104" s="59">
        <f t="shared" si="1"/>
        <v>864</v>
      </c>
    </row>
    <row r="105" spans="1:19" ht="18" x14ac:dyDescent="0.25">
      <c r="A105" s="16"/>
      <c r="B105" s="17"/>
      <c r="C105" s="17"/>
      <c r="D105" s="17"/>
      <c r="E105" s="17"/>
      <c r="F105" s="18"/>
      <c r="G105" s="18"/>
      <c r="H105" s="18"/>
      <c r="I105" s="19"/>
      <c r="J105" s="19"/>
      <c r="K105" s="20"/>
      <c r="L105" s="21"/>
      <c r="M105" s="18"/>
      <c r="N105" s="19"/>
      <c r="O105" s="55" t="s">
        <v>257</v>
      </c>
      <c r="P105" s="22" t="s">
        <v>21</v>
      </c>
      <c r="Q105" s="17">
        <v>210</v>
      </c>
      <c r="R105" s="59">
        <v>7.5</v>
      </c>
      <c r="S105" s="59">
        <f t="shared" si="1"/>
        <v>1575</v>
      </c>
    </row>
    <row r="106" spans="1:19" ht="18" x14ac:dyDescent="0.25">
      <c r="A106" s="16"/>
      <c r="B106" s="17"/>
      <c r="C106" s="17"/>
      <c r="D106" s="17"/>
      <c r="E106" s="17"/>
      <c r="F106" s="18"/>
      <c r="G106" s="18"/>
      <c r="H106" s="18"/>
      <c r="I106" s="19"/>
      <c r="J106" s="19"/>
      <c r="K106" s="20"/>
      <c r="L106" s="21"/>
      <c r="M106" s="18"/>
      <c r="N106" s="19"/>
      <c r="O106" s="55" t="s">
        <v>258</v>
      </c>
      <c r="P106" s="22" t="s">
        <v>21</v>
      </c>
      <c r="Q106" s="17">
        <v>210</v>
      </c>
      <c r="R106" s="59">
        <v>7.5</v>
      </c>
      <c r="S106" s="59">
        <f t="shared" si="1"/>
        <v>1575</v>
      </c>
    </row>
    <row r="107" spans="1:19" ht="18" x14ac:dyDescent="0.25">
      <c r="A107" s="16" t="s">
        <v>18</v>
      </c>
      <c r="B107" s="17">
        <v>1</v>
      </c>
      <c r="C107" s="17" t="s">
        <v>259</v>
      </c>
      <c r="D107" s="17" t="s">
        <v>260</v>
      </c>
      <c r="E107" s="17" t="s">
        <v>20</v>
      </c>
      <c r="F107" s="18">
        <v>5102</v>
      </c>
      <c r="G107" s="18">
        <v>1</v>
      </c>
      <c r="H107" s="18">
        <v>40491</v>
      </c>
      <c r="I107" s="19">
        <v>44356</v>
      </c>
      <c r="J107" s="19">
        <v>44357</v>
      </c>
      <c r="K107" s="20">
        <v>12309.2</v>
      </c>
      <c r="L107" s="21" t="s">
        <v>261</v>
      </c>
      <c r="M107" s="18" t="s">
        <v>56</v>
      </c>
      <c r="N107" s="19" t="s">
        <v>105</v>
      </c>
      <c r="O107" s="55" t="s">
        <v>262</v>
      </c>
      <c r="P107" s="22" t="s">
        <v>21</v>
      </c>
      <c r="Q107" s="17">
        <v>20</v>
      </c>
      <c r="R107" s="59">
        <v>3.89</v>
      </c>
      <c r="S107" s="59">
        <f t="shared" si="1"/>
        <v>77.8</v>
      </c>
    </row>
    <row r="108" spans="1:19" ht="18" x14ac:dyDescent="0.25">
      <c r="A108" s="16"/>
      <c r="B108" s="17"/>
      <c r="C108" s="17"/>
      <c r="D108" s="17"/>
      <c r="E108" s="17"/>
      <c r="F108" s="18"/>
      <c r="G108" s="18"/>
      <c r="H108" s="18"/>
      <c r="I108" s="19"/>
      <c r="J108" s="19"/>
      <c r="K108" s="20"/>
      <c r="L108" s="21"/>
      <c r="M108" s="18"/>
      <c r="N108" s="19"/>
      <c r="O108" s="55" t="s">
        <v>808</v>
      </c>
      <c r="P108" s="22" t="s">
        <v>21</v>
      </c>
      <c r="Q108" s="17">
        <v>200</v>
      </c>
      <c r="R108" s="59">
        <v>3.6</v>
      </c>
      <c r="S108" s="59">
        <f t="shared" si="1"/>
        <v>720</v>
      </c>
    </row>
    <row r="109" spans="1:19" ht="18" x14ac:dyDescent="0.25">
      <c r="A109" s="16"/>
      <c r="B109" s="17"/>
      <c r="C109" s="17"/>
      <c r="D109" s="17"/>
      <c r="E109" s="17"/>
      <c r="F109" s="18"/>
      <c r="G109" s="18"/>
      <c r="H109" s="18"/>
      <c r="I109" s="19"/>
      <c r="J109" s="19"/>
      <c r="K109" s="20"/>
      <c r="L109" s="21"/>
      <c r="M109" s="18"/>
      <c r="N109" s="19"/>
      <c r="O109" s="55" t="s">
        <v>263</v>
      </c>
      <c r="P109" s="22" t="s">
        <v>21</v>
      </c>
      <c r="Q109" s="17">
        <v>1320</v>
      </c>
      <c r="R109" s="59">
        <v>3.27</v>
      </c>
      <c r="S109" s="59">
        <f t="shared" si="1"/>
        <v>4316.3999999999996</v>
      </c>
    </row>
    <row r="110" spans="1:19" ht="18" x14ac:dyDescent="0.25">
      <c r="A110" s="16"/>
      <c r="B110" s="17"/>
      <c r="C110" s="17"/>
      <c r="D110" s="17"/>
      <c r="E110" s="17"/>
      <c r="F110" s="18"/>
      <c r="G110" s="18"/>
      <c r="H110" s="18"/>
      <c r="I110" s="19"/>
      <c r="J110" s="19"/>
      <c r="K110" s="20"/>
      <c r="L110" s="21"/>
      <c r="M110" s="18"/>
      <c r="N110" s="19"/>
      <c r="O110" s="55" t="s">
        <v>264</v>
      </c>
      <c r="P110" s="22" t="s">
        <v>21</v>
      </c>
      <c r="Q110" s="17">
        <v>200</v>
      </c>
      <c r="R110" s="59">
        <v>2.9</v>
      </c>
      <c r="S110" s="59">
        <f t="shared" si="1"/>
        <v>580</v>
      </c>
    </row>
    <row r="111" spans="1:19" ht="18" x14ac:dyDescent="0.25">
      <c r="A111" s="16"/>
      <c r="B111" s="17"/>
      <c r="C111" s="17"/>
      <c r="D111" s="17"/>
      <c r="E111" s="17"/>
      <c r="F111" s="18"/>
      <c r="G111" s="18"/>
      <c r="H111" s="18"/>
      <c r="I111" s="19"/>
      <c r="J111" s="19"/>
      <c r="K111" s="20"/>
      <c r="L111" s="21"/>
      <c r="M111" s="18"/>
      <c r="N111" s="19"/>
      <c r="O111" s="55" t="s">
        <v>809</v>
      </c>
      <c r="P111" s="22" t="s">
        <v>21</v>
      </c>
      <c r="Q111" s="17">
        <v>200</v>
      </c>
      <c r="R111" s="59">
        <v>33.075000000000003</v>
      </c>
      <c r="S111" s="59">
        <f t="shared" si="1"/>
        <v>6615.0000000000009</v>
      </c>
    </row>
    <row r="112" spans="1:19" ht="18" x14ac:dyDescent="0.25">
      <c r="A112" s="16" t="s">
        <v>18</v>
      </c>
      <c r="B112" s="17">
        <v>1</v>
      </c>
      <c r="C112" s="17" t="s">
        <v>25</v>
      </c>
      <c r="D112" s="17" t="s">
        <v>228</v>
      </c>
      <c r="E112" s="17" t="s">
        <v>20</v>
      </c>
      <c r="F112" s="18">
        <v>5102</v>
      </c>
      <c r="G112" s="18">
        <v>1</v>
      </c>
      <c r="H112" s="18">
        <v>80748</v>
      </c>
      <c r="I112" s="19">
        <v>44357</v>
      </c>
      <c r="J112" s="19">
        <v>44357</v>
      </c>
      <c r="K112" s="20">
        <v>1184.4000000000001</v>
      </c>
      <c r="L112" s="21" t="s">
        <v>265</v>
      </c>
      <c r="M112" s="18" t="s">
        <v>56</v>
      </c>
      <c r="N112" s="19" t="s">
        <v>105</v>
      </c>
      <c r="O112" s="55" t="s">
        <v>266</v>
      </c>
      <c r="P112" s="22" t="s">
        <v>21</v>
      </c>
      <c r="Q112" s="17">
        <v>3600</v>
      </c>
      <c r="R112" s="59">
        <v>0.32900000000000001</v>
      </c>
      <c r="S112" s="59">
        <f t="shared" si="1"/>
        <v>1184.4000000000001</v>
      </c>
    </row>
    <row r="113" spans="1:19" ht="18" x14ac:dyDescent="0.25">
      <c r="A113" s="16" t="s">
        <v>18</v>
      </c>
      <c r="B113" s="17">
        <v>1</v>
      </c>
      <c r="C113" s="17" t="s">
        <v>23</v>
      </c>
      <c r="D113" s="17" t="s">
        <v>129</v>
      </c>
      <c r="E113" s="17" t="s">
        <v>20</v>
      </c>
      <c r="F113" s="18">
        <v>5922</v>
      </c>
      <c r="G113" s="18">
        <v>1</v>
      </c>
      <c r="H113" s="18">
        <v>13024</v>
      </c>
      <c r="I113" s="19">
        <v>44357</v>
      </c>
      <c r="J113" s="19">
        <v>44357</v>
      </c>
      <c r="K113" s="20">
        <v>3040</v>
      </c>
      <c r="L113" s="21" t="s">
        <v>267</v>
      </c>
      <c r="M113" s="18" t="s">
        <v>57</v>
      </c>
      <c r="N113" s="19" t="s">
        <v>105</v>
      </c>
      <c r="O113" s="55" t="s">
        <v>268</v>
      </c>
      <c r="P113" s="22" t="s">
        <v>21</v>
      </c>
      <c r="Q113" s="17">
        <v>1000</v>
      </c>
      <c r="R113" s="59">
        <v>3.04</v>
      </c>
      <c r="S113" s="59">
        <f t="shared" si="1"/>
        <v>3040</v>
      </c>
    </row>
    <row r="114" spans="1:19" ht="18" x14ac:dyDescent="0.25">
      <c r="A114" s="16" t="s">
        <v>18</v>
      </c>
      <c r="B114" s="17">
        <v>1</v>
      </c>
      <c r="C114" s="17" t="s">
        <v>19</v>
      </c>
      <c r="D114" s="17" t="s">
        <v>124</v>
      </c>
      <c r="E114" s="17" t="s">
        <v>20</v>
      </c>
      <c r="F114" s="18">
        <v>5102</v>
      </c>
      <c r="G114" s="18">
        <v>1</v>
      </c>
      <c r="H114" s="18">
        <v>164</v>
      </c>
      <c r="I114" s="19">
        <v>44357</v>
      </c>
      <c r="J114" s="19">
        <v>44357</v>
      </c>
      <c r="K114" s="20">
        <v>948</v>
      </c>
      <c r="L114" s="21" t="s">
        <v>269</v>
      </c>
      <c r="M114" s="18" t="s">
        <v>57</v>
      </c>
      <c r="N114" s="19" t="s">
        <v>105</v>
      </c>
      <c r="O114" s="55" t="s">
        <v>270</v>
      </c>
      <c r="P114" s="22" t="s">
        <v>21</v>
      </c>
      <c r="Q114" s="17">
        <v>1200</v>
      </c>
      <c r="R114" s="59">
        <v>0.79</v>
      </c>
      <c r="S114" s="59">
        <f t="shared" si="1"/>
        <v>948</v>
      </c>
    </row>
    <row r="115" spans="1:19" ht="18" x14ac:dyDescent="0.25">
      <c r="A115" s="16" t="s">
        <v>18</v>
      </c>
      <c r="B115" s="17">
        <v>1</v>
      </c>
      <c r="C115" s="17" t="s">
        <v>33</v>
      </c>
      <c r="D115" s="17" t="s">
        <v>222</v>
      </c>
      <c r="E115" s="17" t="s">
        <v>20</v>
      </c>
      <c r="F115" s="18">
        <v>5102</v>
      </c>
      <c r="G115" s="18">
        <v>1</v>
      </c>
      <c r="H115" s="18">
        <v>17903</v>
      </c>
      <c r="I115" s="19">
        <v>44357</v>
      </c>
      <c r="J115" s="19">
        <v>44357</v>
      </c>
      <c r="K115" s="20">
        <v>7875</v>
      </c>
      <c r="L115" s="21" t="s">
        <v>271</v>
      </c>
      <c r="M115" s="18" t="s">
        <v>57</v>
      </c>
      <c r="N115" s="19" t="s">
        <v>105</v>
      </c>
      <c r="O115" s="55" t="s">
        <v>272</v>
      </c>
      <c r="P115" s="22" t="s">
        <v>21</v>
      </c>
      <c r="Q115" s="17">
        <v>7500</v>
      </c>
      <c r="R115" s="59">
        <v>1.05</v>
      </c>
      <c r="S115" s="59">
        <f t="shared" si="1"/>
        <v>7875</v>
      </c>
    </row>
    <row r="116" spans="1:19" ht="18" x14ac:dyDescent="0.25">
      <c r="A116" s="16" t="s">
        <v>58</v>
      </c>
      <c r="B116" s="17">
        <v>1</v>
      </c>
      <c r="C116" s="17" t="s">
        <v>25</v>
      </c>
      <c r="D116" s="17" t="s">
        <v>228</v>
      </c>
      <c r="E116" s="17" t="s">
        <v>20</v>
      </c>
      <c r="F116" s="18">
        <v>5102</v>
      </c>
      <c r="G116" s="18">
        <v>1</v>
      </c>
      <c r="H116" s="18">
        <v>80763</v>
      </c>
      <c r="I116" s="19">
        <v>44357</v>
      </c>
      <c r="J116" s="19">
        <v>44358</v>
      </c>
      <c r="K116" s="20">
        <v>31200</v>
      </c>
      <c r="L116" s="21" t="s">
        <v>273</v>
      </c>
      <c r="M116" s="18" t="s">
        <v>56</v>
      </c>
      <c r="N116" s="19" t="s">
        <v>105</v>
      </c>
      <c r="O116" s="55" t="s">
        <v>810</v>
      </c>
      <c r="P116" s="22" t="s">
        <v>21</v>
      </c>
      <c r="Q116" s="17">
        <v>2000</v>
      </c>
      <c r="R116" s="59">
        <v>15.6</v>
      </c>
      <c r="S116" s="59">
        <f t="shared" si="1"/>
        <v>31200</v>
      </c>
    </row>
    <row r="117" spans="1:19" ht="18" x14ac:dyDescent="0.25">
      <c r="A117" s="16" t="s">
        <v>18</v>
      </c>
      <c r="B117" s="17">
        <v>1</v>
      </c>
      <c r="C117" s="17" t="s">
        <v>40</v>
      </c>
      <c r="D117" s="17" t="s">
        <v>274</v>
      </c>
      <c r="E117" s="17" t="s">
        <v>55</v>
      </c>
      <c r="F117" s="18">
        <v>5102</v>
      </c>
      <c r="G117" s="18">
        <v>1</v>
      </c>
      <c r="H117" s="18">
        <v>89273</v>
      </c>
      <c r="I117" s="19">
        <v>44358</v>
      </c>
      <c r="J117" s="19">
        <v>44358</v>
      </c>
      <c r="K117" s="20">
        <v>2789.1</v>
      </c>
      <c r="L117" s="21" t="s">
        <v>275</v>
      </c>
      <c r="M117" s="18" t="s">
        <v>57</v>
      </c>
      <c r="N117" s="19" t="s">
        <v>105</v>
      </c>
      <c r="O117" s="55" t="s">
        <v>276</v>
      </c>
      <c r="P117" s="22" t="s">
        <v>21</v>
      </c>
      <c r="Q117" s="17">
        <v>10</v>
      </c>
      <c r="R117" s="59">
        <v>278.91000000000003</v>
      </c>
      <c r="S117" s="59">
        <f t="shared" si="1"/>
        <v>2789.1000000000004</v>
      </c>
    </row>
    <row r="118" spans="1:19" ht="18" x14ac:dyDescent="0.25">
      <c r="A118" s="16" t="s">
        <v>18</v>
      </c>
      <c r="B118" s="17">
        <v>1</v>
      </c>
      <c r="C118" s="17" t="s">
        <v>62</v>
      </c>
      <c r="D118" s="17" t="s">
        <v>277</v>
      </c>
      <c r="E118" s="17" t="s">
        <v>20</v>
      </c>
      <c r="F118" s="18">
        <v>5102</v>
      </c>
      <c r="G118" s="18">
        <v>1</v>
      </c>
      <c r="H118" s="18">
        <v>6860</v>
      </c>
      <c r="I118" s="19">
        <v>44358</v>
      </c>
      <c r="J118" s="19">
        <v>44358</v>
      </c>
      <c r="K118" s="20">
        <v>3805</v>
      </c>
      <c r="L118" s="21" t="s">
        <v>278</v>
      </c>
      <c r="M118" s="18" t="s">
        <v>279</v>
      </c>
      <c r="N118" s="19" t="s">
        <v>105</v>
      </c>
      <c r="O118" s="55" t="s">
        <v>280</v>
      </c>
      <c r="P118" s="22" t="s">
        <v>21</v>
      </c>
      <c r="Q118" s="17">
        <v>20</v>
      </c>
      <c r="R118" s="59">
        <v>1.25</v>
      </c>
      <c r="S118" s="59">
        <f t="shared" si="1"/>
        <v>25</v>
      </c>
    </row>
    <row r="119" spans="1:19" ht="18" x14ac:dyDescent="0.25">
      <c r="A119" s="16"/>
      <c r="B119" s="17"/>
      <c r="C119" s="17"/>
      <c r="D119" s="17"/>
      <c r="E119" s="17"/>
      <c r="F119" s="18"/>
      <c r="G119" s="18"/>
      <c r="H119" s="18"/>
      <c r="I119" s="19"/>
      <c r="J119" s="19"/>
      <c r="K119" s="20"/>
      <c r="L119" s="21"/>
      <c r="M119" s="18"/>
      <c r="N119" s="19"/>
      <c r="O119" s="55" t="s">
        <v>71</v>
      </c>
      <c r="P119" s="22" t="s">
        <v>21</v>
      </c>
      <c r="Q119" s="32">
        <v>180</v>
      </c>
      <c r="R119" s="59">
        <v>21</v>
      </c>
      <c r="S119" s="59">
        <f t="shared" si="1"/>
        <v>3780</v>
      </c>
    </row>
    <row r="120" spans="1:19" ht="18" x14ac:dyDescent="0.25">
      <c r="A120" s="16" t="s">
        <v>18</v>
      </c>
      <c r="B120" s="17">
        <v>1</v>
      </c>
      <c r="C120" s="17" t="s">
        <v>19</v>
      </c>
      <c r="D120" s="17" t="s">
        <v>124</v>
      </c>
      <c r="E120" s="17" t="s">
        <v>20</v>
      </c>
      <c r="F120" s="18">
        <v>5102</v>
      </c>
      <c r="G120" s="18">
        <v>1</v>
      </c>
      <c r="H120" s="18">
        <v>165</v>
      </c>
      <c r="I120" s="19">
        <v>44358</v>
      </c>
      <c r="J120" s="19">
        <v>44358</v>
      </c>
      <c r="K120" s="20">
        <v>73560</v>
      </c>
      <c r="L120" s="21" t="s">
        <v>281</v>
      </c>
      <c r="M120" s="18" t="s">
        <v>57</v>
      </c>
      <c r="N120" s="19" t="s">
        <v>105</v>
      </c>
      <c r="O120" s="55" t="s">
        <v>70</v>
      </c>
      <c r="P120" s="22" t="s">
        <v>21</v>
      </c>
      <c r="Q120" s="32">
        <v>12000</v>
      </c>
      <c r="R120" s="59">
        <v>6.13</v>
      </c>
      <c r="S120" s="59">
        <f t="shared" si="1"/>
        <v>73560</v>
      </c>
    </row>
    <row r="121" spans="1:19" ht="18" x14ac:dyDescent="0.25">
      <c r="A121" s="16" t="s">
        <v>18</v>
      </c>
      <c r="B121" s="17">
        <v>1</v>
      </c>
      <c r="C121" s="17" t="s">
        <v>26</v>
      </c>
      <c r="D121" s="17" t="s">
        <v>199</v>
      </c>
      <c r="E121" s="17" t="s">
        <v>20</v>
      </c>
      <c r="F121" s="18">
        <v>5102</v>
      </c>
      <c r="G121" s="18">
        <v>1</v>
      </c>
      <c r="H121" s="18">
        <v>10316</v>
      </c>
      <c r="I121" s="19">
        <v>44357</v>
      </c>
      <c r="J121" s="19">
        <v>44361</v>
      </c>
      <c r="K121" s="20">
        <v>3143.4</v>
      </c>
      <c r="L121" s="21" t="s">
        <v>282</v>
      </c>
      <c r="M121" s="18" t="s">
        <v>57</v>
      </c>
      <c r="N121" s="19" t="s">
        <v>105</v>
      </c>
      <c r="O121" s="55" t="s">
        <v>283</v>
      </c>
      <c r="P121" s="22" t="s">
        <v>21</v>
      </c>
      <c r="Q121" s="17">
        <v>600</v>
      </c>
      <c r="R121" s="59">
        <v>5.2389999999999999</v>
      </c>
      <c r="S121" s="59">
        <f t="shared" si="1"/>
        <v>3143.4</v>
      </c>
    </row>
    <row r="122" spans="1:19" ht="18" x14ac:dyDescent="0.25">
      <c r="A122" s="16" t="s">
        <v>18</v>
      </c>
      <c r="B122" s="17">
        <v>1</v>
      </c>
      <c r="C122" s="17" t="s">
        <v>284</v>
      </c>
      <c r="D122" s="17" t="s">
        <v>285</v>
      </c>
      <c r="E122" s="17" t="s">
        <v>286</v>
      </c>
      <c r="F122" s="18">
        <v>6403</v>
      </c>
      <c r="G122" s="18">
        <v>1</v>
      </c>
      <c r="H122" s="18">
        <v>10943</v>
      </c>
      <c r="I122" s="19">
        <v>44357</v>
      </c>
      <c r="J122" s="19">
        <v>44358</v>
      </c>
      <c r="K122" s="20">
        <v>6494.64</v>
      </c>
      <c r="L122" s="21" t="s">
        <v>287</v>
      </c>
      <c r="M122" s="18" t="s">
        <v>288</v>
      </c>
      <c r="N122" s="19" t="s">
        <v>105</v>
      </c>
      <c r="O122" s="55" t="s">
        <v>811</v>
      </c>
      <c r="P122" s="22" t="s">
        <v>21</v>
      </c>
      <c r="Q122" s="17">
        <v>4</v>
      </c>
      <c r="R122" s="59">
        <v>474</v>
      </c>
      <c r="S122" s="59">
        <f t="shared" si="1"/>
        <v>1896</v>
      </c>
    </row>
    <row r="123" spans="1:19" ht="18" x14ac:dyDescent="0.25">
      <c r="A123" s="16"/>
      <c r="B123" s="17"/>
      <c r="C123" s="17"/>
      <c r="D123" s="17"/>
      <c r="E123" s="17"/>
      <c r="F123" s="18"/>
      <c r="G123" s="18"/>
      <c r="H123" s="18"/>
      <c r="I123" s="19"/>
      <c r="J123" s="19"/>
      <c r="K123" s="20"/>
      <c r="L123" s="21"/>
      <c r="M123" s="18"/>
      <c r="N123" s="19"/>
      <c r="O123" s="55" t="s">
        <v>289</v>
      </c>
      <c r="P123" s="22" t="s">
        <v>21</v>
      </c>
      <c r="Q123" s="17">
        <v>1</v>
      </c>
      <c r="R123" s="59">
        <v>38.64</v>
      </c>
      <c r="S123" s="59">
        <f t="shared" si="1"/>
        <v>38.64</v>
      </c>
    </row>
    <row r="124" spans="1:19" ht="18" x14ac:dyDescent="0.25">
      <c r="A124" s="16"/>
      <c r="B124" s="17"/>
      <c r="C124" s="17"/>
      <c r="D124" s="17"/>
      <c r="E124" s="17"/>
      <c r="F124" s="18"/>
      <c r="G124" s="18"/>
      <c r="H124" s="18"/>
      <c r="I124" s="19"/>
      <c r="J124" s="19"/>
      <c r="K124" s="20"/>
      <c r="L124" s="21"/>
      <c r="M124" s="18"/>
      <c r="N124" s="19"/>
      <c r="O124" s="55" t="s">
        <v>812</v>
      </c>
      <c r="P124" s="22" t="s">
        <v>21</v>
      </c>
      <c r="Q124" s="17">
        <v>20</v>
      </c>
      <c r="R124" s="59">
        <v>228</v>
      </c>
      <c r="S124" s="59">
        <f t="shared" si="1"/>
        <v>4560</v>
      </c>
    </row>
    <row r="125" spans="1:19" ht="18" x14ac:dyDescent="0.25">
      <c r="A125" s="16" t="s">
        <v>18</v>
      </c>
      <c r="B125" s="17">
        <v>1</v>
      </c>
      <c r="C125" s="17" t="s">
        <v>28</v>
      </c>
      <c r="D125" s="17" t="s">
        <v>29</v>
      </c>
      <c r="E125" s="17" t="s">
        <v>20</v>
      </c>
      <c r="F125" s="18">
        <v>5403</v>
      </c>
      <c r="G125" s="18">
        <v>1</v>
      </c>
      <c r="H125" s="18">
        <v>339096</v>
      </c>
      <c r="I125" s="19">
        <v>44357</v>
      </c>
      <c r="J125" s="19">
        <v>44358</v>
      </c>
      <c r="K125" s="20">
        <v>62400</v>
      </c>
      <c r="L125" s="21" t="s">
        <v>290</v>
      </c>
      <c r="M125" s="18" t="s">
        <v>57</v>
      </c>
      <c r="N125" s="19" t="s">
        <v>105</v>
      </c>
      <c r="O125" s="55" t="s">
        <v>291</v>
      </c>
      <c r="P125" s="22" t="s">
        <v>21</v>
      </c>
      <c r="Q125" s="17">
        <v>64</v>
      </c>
      <c r="R125" s="59">
        <v>975</v>
      </c>
      <c r="S125" s="59">
        <f t="shared" si="1"/>
        <v>62400</v>
      </c>
    </row>
    <row r="126" spans="1:19" ht="18" x14ac:dyDescent="0.25">
      <c r="A126" s="16" t="s">
        <v>18</v>
      </c>
      <c r="B126" s="17">
        <v>1</v>
      </c>
      <c r="C126" s="17" t="s">
        <v>47</v>
      </c>
      <c r="D126" s="17" t="s">
        <v>112</v>
      </c>
      <c r="E126" s="17" t="s">
        <v>20</v>
      </c>
      <c r="F126" s="18">
        <v>5102</v>
      </c>
      <c r="G126" s="18">
        <v>1</v>
      </c>
      <c r="H126" s="18">
        <v>3819</v>
      </c>
      <c r="I126" s="19">
        <v>44355</v>
      </c>
      <c r="J126" s="19">
        <v>44358</v>
      </c>
      <c r="K126" s="20">
        <v>4434.24</v>
      </c>
      <c r="L126" s="21" t="s">
        <v>292</v>
      </c>
      <c r="M126" s="18" t="s">
        <v>56</v>
      </c>
      <c r="N126" s="19" t="s">
        <v>105</v>
      </c>
      <c r="O126" s="55" t="s">
        <v>114</v>
      </c>
      <c r="P126" s="22" t="s">
        <v>21</v>
      </c>
      <c r="Q126" s="17">
        <v>1488</v>
      </c>
      <c r="R126" s="59">
        <v>2.98</v>
      </c>
      <c r="S126" s="59">
        <f t="shared" si="1"/>
        <v>4434.24</v>
      </c>
    </row>
    <row r="127" spans="1:19" ht="18" x14ac:dyDescent="0.25">
      <c r="A127" s="16" t="s">
        <v>18</v>
      </c>
      <c r="B127" s="17">
        <v>1</v>
      </c>
      <c r="C127" s="17" t="s">
        <v>39</v>
      </c>
      <c r="D127" s="17" t="s">
        <v>293</v>
      </c>
      <c r="E127" s="17" t="s">
        <v>20</v>
      </c>
      <c r="F127" s="18">
        <v>5102</v>
      </c>
      <c r="G127" s="18">
        <v>1</v>
      </c>
      <c r="H127" s="18">
        <v>34461</v>
      </c>
      <c r="I127" s="19">
        <v>44356</v>
      </c>
      <c r="J127" s="19">
        <v>44358</v>
      </c>
      <c r="K127" s="20">
        <v>4500</v>
      </c>
      <c r="L127" s="21" t="s">
        <v>294</v>
      </c>
      <c r="M127" s="18" t="s">
        <v>57</v>
      </c>
      <c r="N127" s="19" t="s">
        <v>105</v>
      </c>
      <c r="O127" s="55" t="s">
        <v>295</v>
      </c>
      <c r="P127" s="22" t="s">
        <v>21</v>
      </c>
      <c r="Q127" s="17">
        <v>15000</v>
      </c>
      <c r="R127" s="59">
        <v>0.3</v>
      </c>
      <c r="S127" s="59">
        <f t="shared" si="1"/>
        <v>4500</v>
      </c>
    </row>
    <row r="128" spans="1:19" ht="18" x14ac:dyDescent="0.25">
      <c r="A128" s="16" t="s">
        <v>18</v>
      </c>
      <c r="B128" s="17">
        <v>1</v>
      </c>
      <c r="C128" s="17" t="s">
        <v>28</v>
      </c>
      <c r="D128" s="17" t="s">
        <v>29</v>
      </c>
      <c r="E128" s="17" t="s">
        <v>20</v>
      </c>
      <c r="F128" s="18">
        <v>5403</v>
      </c>
      <c r="G128" s="18">
        <v>1</v>
      </c>
      <c r="H128" s="18">
        <v>338910</v>
      </c>
      <c r="I128" s="19">
        <v>44355</v>
      </c>
      <c r="J128" s="19">
        <v>44358</v>
      </c>
      <c r="K128" s="20">
        <v>214669.4</v>
      </c>
      <c r="L128" s="21" t="s">
        <v>296</v>
      </c>
      <c r="M128" s="18" t="s">
        <v>57</v>
      </c>
      <c r="N128" s="19" t="s">
        <v>105</v>
      </c>
      <c r="O128" s="55" t="s">
        <v>297</v>
      </c>
      <c r="P128" s="22" t="s">
        <v>21</v>
      </c>
      <c r="Q128" s="17">
        <v>3</v>
      </c>
      <c r="R128" s="59">
        <v>156</v>
      </c>
      <c r="S128" s="59">
        <f t="shared" si="1"/>
        <v>468</v>
      </c>
    </row>
    <row r="129" spans="1:19" ht="18" x14ac:dyDescent="0.25">
      <c r="A129" s="16"/>
      <c r="B129" s="17"/>
      <c r="C129" s="17"/>
      <c r="D129" s="17"/>
      <c r="E129" s="17"/>
      <c r="F129" s="18"/>
      <c r="G129" s="18"/>
      <c r="H129" s="18"/>
      <c r="I129" s="19"/>
      <c r="J129" s="19"/>
      <c r="K129" s="20"/>
      <c r="L129" s="21"/>
      <c r="M129" s="18"/>
      <c r="N129" s="19"/>
      <c r="O129" s="55" t="s">
        <v>298</v>
      </c>
      <c r="P129" s="22" t="s">
        <v>21</v>
      </c>
      <c r="Q129" s="17">
        <v>1</v>
      </c>
      <c r="R129" s="59">
        <v>36</v>
      </c>
      <c r="S129" s="59">
        <f t="shared" si="1"/>
        <v>36</v>
      </c>
    </row>
    <row r="130" spans="1:19" ht="18" x14ac:dyDescent="0.25">
      <c r="A130" s="16"/>
      <c r="B130" s="17"/>
      <c r="C130" s="17"/>
      <c r="D130" s="17"/>
      <c r="E130" s="17"/>
      <c r="F130" s="18"/>
      <c r="G130" s="18"/>
      <c r="H130" s="18"/>
      <c r="I130" s="19"/>
      <c r="J130" s="19"/>
      <c r="K130" s="20"/>
      <c r="L130" s="21"/>
      <c r="M130" s="18"/>
      <c r="N130" s="19"/>
      <c r="O130" s="55" t="s">
        <v>299</v>
      </c>
      <c r="P130" s="22" t="s">
        <v>21</v>
      </c>
      <c r="Q130" s="17">
        <v>40</v>
      </c>
      <c r="R130" s="59">
        <v>2.1</v>
      </c>
      <c r="S130" s="59">
        <f t="shared" si="1"/>
        <v>84</v>
      </c>
    </row>
    <row r="131" spans="1:19" ht="18" x14ac:dyDescent="0.25">
      <c r="A131" s="16"/>
      <c r="B131" s="17"/>
      <c r="C131" s="17"/>
      <c r="D131" s="17"/>
      <c r="E131" s="17"/>
      <c r="F131" s="18"/>
      <c r="G131" s="18"/>
      <c r="H131" s="18"/>
      <c r="I131" s="19"/>
      <c r="J131" s="19"/>
      <c r="K131" s="20"/>
      <c r="L131" s="21"/>
      <c r="M131" s="18"/>
      <c r="N131" s="19"/>
      <c r="O131" s="55" t="s">
        <v>300</v>
      </c>
      <c r="P131" s="22" t="s">
        <v>21</v>
      </c>
      <c r="Q131" s="17">
        <v>100</v>
      </c>
      <c r="R131" s="59">
        <v>947.5</v>
      </c>
      <c r="S131" s="59">
        <f t="shared" si="1"/>
        <v>94750</v>
      </c>
    </row>
    <row r="132" spans="1:19" ht="18" x14ac:dyDescent="0.25">
      <c r="A132" s="16"/>
      <c r="B132" s="17"/>
      <c r="C132" s="17"/>
      <c r="D132" s="17"/>
      <c r="E132" s="17"/>
      <c r="F132" s="18"/>
      <c r="G132" s="18"/>
      <c r="H132" s="18"/>
      <c r="I132" s="19"/>
      <c r="J132" s="19"/>
      <c r="K132" s="20"/>
      <c r="L132" s="21"/>
      <c r="M132" s="18"/>
      <c r="N132" s="19"/>
      <c r="O132" s="55" t="s">
        <v>301</v>
      </c>
      <c r="P132" s="22" t="s">
        <v>21</v>
      </c>
      <c r="Q132" s="17">
        <v>60</v>
      </c>
      <c r="R132" s="59">
        <v>5.62</v>
      </c>
      <c r="S132" s="59">
        <f t="shared" si="1"/>
        <v>337.2</v>
      </c>
    </row>
    <row r="133" spans="1:19" ht="18" x14ac:dyDescent="0.25">
      <c r="A133" s="16"/>
      <c r="B133" s="17"/>
      <c r="C133" s="17"/>
      <c r="D133" s="17"/>
      <c r="E133" s="17"/>
      <c r="F133" s="18"/>
      <c r="G133" s="18"/>
      <c r="H133" s="18"/>
      <c r="I133" s="19"/>
      <c r="J133" s="19"/>
      <c r="K133" s="20"/>
      <c r="L133" s="21"/>
      <c r="M133" s="18"/>
      <c r="N133" s="19"/>
      <c r="O133" s="55" t="s">
        <v>302</v>
      </c>
      <c r="P133" s="22" t="s">
        <v>21</v>
      </c>
      <c r="Q133" s="17">
        <v>1</v>
      </c>
      <c r="R133" s="59">
        <v>3</v>
      </c>
      <c r="S133" s="59">
        <f t="shared" si="1"/>
        <v>3</v>
      </c>
    </row>
    <row r="134" spans="1:19" ht="18" x14ac:dyDescent="0.25">
      <c r="A134" s="16"/>
      <c r="B134" s="17"/>
      <c r="C134" s="17"/>
      <c r="D134" s="17"/>
      <c r="E134" s="17"/>
      <c r="F134" s="18"/>
      <c r="G134" s="18"/>
      <c r="H134" s="18"/>
      <c r="I134" s="19"/>
      <c r="J134" s="19"/>
      <c r="K134" s="20"/>
      <c r="L134" s="21"/>
      <c r="M134" s="18"/>
      <c r="N134" s="19"/>
      <c r="O134" s="55" t="s">
        <v>303</v>
      </c>
      <c r="P134" s="22" t="s">
        <v>21</v>
      </c>
      <c r="Q134" s="17">
        <v>6</v>
      </c>
      <c r="R134" s="59">
        <v>7.2</v>
      </c>
      <c r="S134" s="59">
        <f t="shared" si="1"/>
        <v>43.2</v>
      </c>
    </row>
    <row r="135" spans="1:19" ht="18" x14ac:dyDescent="0.25">
      <c r="A135" s="16"/>
      <c r="B135" s="17"/>
      <c r="C135" s="17"/>
      <c r="D135" s="17"/>
      <c r="E135" s="17"/>
      <c r="F135" s="18"/>
      <c r="G135" s="18"/>
      <c r="H135" s="18"/>
      <c r="I135" s="19"/>
      <c r="J135" s="19"/>
      <c r="K135" s="20"/>
      <c r="L135" s="21"/>
      <c r="M135" s="18"/>
      <c r="N135" s="19"/>
      <c r="O135" s="55" t="s">
        <v>304</v>
      </c>
      <c r="P135" s="22" t="s">
        <v>21</v>
      </c>
      <c r="Q135" s="17">
        <v>250</v>
      </c>
      <c r="R135" s="59">
        <v>290.39999999999998</v>
      </c>
      <c r="S135" s="59">
        <f t="shared" ref="S135:S198" si="2">Q135*R135</f>
        <v>72600</v>
      </c>
    </row>
    <row r="136" spans="1:19" ht="18" x14ac:dyDescent="0.25">
      <c r="A136" s="16"/>
      <c r="B136" s="17"/>
      <c r="C136" s="17"/>
      <c r="D136" s="17"/>
      <c r="E136" s="17"/>
      <c r="F136" s="18"/>
      <c r="G136" s="18"/>
      <c r="H136" s="18"/>
      <c r="I136" s="19"/>
      <c r="J136" s="19"/>
      <c r="K136" s="20"/>
      <c r="L136" s="21"/>
      <c r="M136" s="18"/>
      <c r="N136" s="19"/>
      <c r="O136" s="55" t="s">
        <v>305</v>
      </c>
      <c r="P136" s="22" t="s">
        <v>21</v>
      </c>
      <c r="Q136" s="17">
        <v>280</v>
      </c>
      <c r="R136" s="59">
        <v>160</v>
      </c>
      <c r="S136" s="59">
        <f t="shared" si="2"/>
        <v>44800</v>
      </c>
    </row>
    <row r="137" spans="1:19" ht="18" x14ac:dyDescent="0.25">
      <c r="A137" s="16"/>
      <c r="B137" s="17"/>
      <c r="C137" s="17"/>
      <c r="D137" s="17"/>
      <c r="E137" s="17"/>
      <c r="F137" s="18"/>
      <c r="G137" s="18"/>
      <c r="H137" s="18"/>
      <c r="I137" s="19"/>
      <c r="J137" s="19"/>
      <c r="K137" s="20"/>
      <c r="L137" s="21"/>
      <c r="M137" s="18"/>
      <c r="N137" s="19"/>
      <c r="O137" s="55" t="s">
        <v>306</v>
      </c>
      <c r="P137" s="22" t="s">
        <v>21</v>
      </c>
      <c r="Q137" s="17">
        <v>150</v>
      </c>
      <c r="R137" s="59">
        <v>10.32</v>
      </c>
      <c r="S137" s="59">
        <f t="shared" si="2"/>
        <v>1548</v>
      </c>
    </row>
    <row r="138" spans="1:19" ht="18" x14ac:dyDescent="0.25">
      <c r="A138" s="16" t="s">
        <v>18</v>
      </c>
      <c r="B138" s="17">
        <v>1</v>
      </c>
      <c r="C138" s="17" t="s">
        <v>307</v>
      </c>
      <c r="D138" s="17" t="s">
        <v>308</v>
      </c>
      <c r="E138" s="17" t="s">
        <v>20</v>
      </c>
      <c r="F138" s="18">
        <v>5102</v>
      </c>
      <c r="G138" s="18">
        <v>1</v>
      </c>
      <c r="H138" s="18">
        <v>1642</v>
      </c>
      <c r="I138" s="19">
        <v>44357</v>
      </c>
      <c r="J138" s="19">
        <v>44358</v>
      </c>
      <c r="K138" s="20">
        <v>5600</v>
      </c>
      <c r="L138" s="21" t="s">
        <v>309</v>
      </c>
      <c r="M138" s="18" t="s">
        <v>57</v>
      </c>
      <c r="N138" s="19" t="s">
        <v>105</v>
      </c>
      <c r="O138" s="55" t="s">
        <v>310</v>
      </c>
      <c r="P138" s="22" t="s">
        <v>21</v>
      </c>
      <c r="Q138" s="17">
        <v>16000</v>
      </c>
      <c r="R138" s="59">
        <v>0.35</v>
      </c>
      <c r="S138" s="59">
        <f t="shared" si="2"/>
        <v>5600</v>
      </c>
    </row>
    <row r="139" spans="1:19" ht="18" x14ac:dyDescent="0.25">
      <c r="A139" s="16" t="s">
        <v>18</v>
      </c>
      <c r="B139" s="17">
        <v>1</v>
      </c>
      <c r="C139" s="17" t="s">
        <v>160</v>
      </c>
      <c r="D139" s="17" t="s">
        <v>161</v>
      </c>
      <c r="E139" s="17" t="s">
        <v>50</v>
      </c>
      <c r="F139" s="18">
        <v>6108</v>
      </c>
      <c r="G139" s="18">
        <v>1</v>
      </c>
      <c r="H139" s="18">
        <v>120178</v>
      </c>
      <c r="I139" s="19">
        <v>44355</v>
      </c>
      <c r="J139" s="19">
        <v>44362</v>
      </c>
      <c r="K139" s="20">
        <v>14370</v>
      </c>
      <c r="L139" s="21" t="s">
        <v>311</v>
      </c>
      <c r="M139" s="18" t="s">
        <v>163</v>
      </c>
      <c r="N139" s="19" t="s">
        <v>105</v>
      </c>
      <c r="O139" s="55" t="s">
        <v>312</v>
      </c>
      <c r="P139" s="22" t="s">
        <v>21</v>
      </c>
      <c r="Q139" s="17">
        <v>300</v>
      </c>
      <c r="R139" s="59">
        <v>47.9</v>
      </c>
      <c r="S139" s="59">
        <f t="shared" si="2"/>
        <v>14370</v>
      </c>
    </row>
    <row r="140" spans="1:19" ht="18" x14ac:dyDescent="0.25">
      <c r="A140" s="16" t="s">
        <v>18</v>
      </c>
      <c r="B140" s="17">
        <v>1</v>
      </c>
      <c r="C140" s="17" t="s">
        <v>160</v>
      </c>
      <c r="D140" s="17" t="s">
        <v>161</v>
      </c>
      <c r="E140" s="17" t="s">
        <v>50</v>
      </c>
      <c r="F140" s="18">
        <v>6108</v>
      </c>
      <c r="G140" s="18">
        <v>1</v>
      </c>
      <c r="H140" s="18">
        <v>120561</v>
      </c>
      <c r="I140" s="19">
        <v>44357</v>
      </c>
      <c r="J140" s="19">
        <v>44362</v>
      </c>
      <c r="K140" s="20">
        <v>18654.7</v>
      </c>
      <c r="L140" s="21" t="s">
        <v>313</v>
      </c>
      <c r="M140" s="18" t="s">
        <v>163</v>
      </c>
      <c r="N140" s="19" t="s">
        <v>105</v>
      </c>
      <c r="O140" s="55" t="s">
        <v>813</v>
      </c>
      <c r="P140" s="22" t="s">
        <v>21</v>
      </c>
      <c r="Q140" s="17">
        <v>2500</v>
      </c>
      <c r="R140" s="59">
        <v>7.45</v>
      </c>
      <c r="S140" s="59">
        <f t="shared" si="2"/>
        <v>18625</v>
      </c>
    </row>
    <row r="141" spans="1:19" ht="18" x14ac:dyDescent="0.25">
      <c r="A141" s="16"/>
      <c r="B141" s="17"/>
      <c r="C141" s="17"/>
      <c r="D141" s="17"/>
      <c r="E141" s="17"/>
      <c r="F141" s="18"/>
      <c r="G141" s="18"/>
      <c r="H141" s="18"/>
      <c r="I141" s="19"/>
      <c r="J141" s="19"/>
      <c r="K141" s="20"/>
      <c r="L141" s="21"/>
      <c r="M141" s="18"/>
      <c r="N141" s="19"/>
      <c r="O141" s="55" t="s">
        <v>314</v>
      </c>
      <c r="P141" s="22" t="s">
        <v>21</v>
      </c>
      <c r="Q141" s="17">
        <v>300</v>
      </c>
      <c r="R141" s="59">
        <v>9.9000000000000005E-2</v>
      </c>
      <c r="S141" s="59">
        <f t="shared" si="2"/>
        <v>29.700000000000003</v>
      </c>
    </row>
    <row r="142" spans="1:19" ht="18" x14ac:dyDescent="0.25">
      <c r="A142" s="16" t="s">
        <v>18</v>
      </c>
      <c r="B142" s="17">
        <v>1</v>
      </c>
      <c r="C142" s="17" t="s">
        <v>43</v>
      </c>
      <c r="D142" s="17" t="s">
        <v>315</v>
      </c>
      <c r="E142" s="17" t="s">
        <v>20</v>
      </c>
      <c r="F142" s="18">
        <v>5102</v>
      </c>
      <c r="G142" s="18">
        <v>1</v>
      </c>
      <c r="H142" s="18">
        <v>18641</v>
      </c>
      <c r="I142" s="19">
        <v>44355</v>
      </c>
      <c r="J142" s="19">
        <v>44361</v>
      </c>
      <c r="K142" s="20">
        <v>1750</v>
      </c>
      <c r="L142" s="21" t="s">
        <v>316</v>
      </c>
      <c r="M142" s="18" t="s">
        <v>57</v>
      </c>
      <c r="N142" s="19" t="s">
        <v>105</v>
      </c>
      <c r="O142" s="55" t="s">
        <v>317</v>
      </c>
      <c r="P142" s="22" t="s">
        <v>21</v>
      </c>
      <c r="Q142" s="17">
        <v>700</v>
      </c>
      <c r="R142" s="59">
        <v>2.5</v>
      </c>
      <c r="S142" s="59">
        <f t="shared" si="2"/>
        <v>1750</v>
      </c>
    </row>
    <row r="143" spans="1:19" ht="18" x14ac:dyDescent="0.25">
      <c r="A143" s="16" t="s">
        <v>18</v>
      </c>
      <c r="B143" s="17">
        <v>1</v>
      </c>
      <c r="C143" s="17" t="s">
        <v>36</v>
      </c>
      <c r="D143" s="17" t="s">
        <v>37</v>
      </c>
      <c r="E143" s="17" t="s">
        <v>20</v>
      </c>
      <c r="F143" s="18">
        <v>5102</v>
      </c>
      <c r="G143" s="18">
        <v>1</v>
      </c>
      <c r="H143" s="18">
        <v>151572</v>
      </c>
      <c r="I143" s="19">
        <v>44358</v>
      </c>
      <c r="J143" s="19">
        <v>44361</v>
      </c>
      <c r="K143" s="20">
        <v>28287.53</v>
      </c>
      <c r="L143" s="21" t="s">
        <v>318</v>
      </c>
      <c r="M143" s="18" t="s">
        <v>57</v>
      </c>
      <c r="N143" s="19" t="s">
        <v>105</v>
      </c>
      <c r="O143" s="55" t="s">
        <v>319</v>
      </c>
      <c r="P143" s="22" t="s">
        <v>21</v>
      </c>
      <c r="Q143" s="17">
        <v>60</v>
      </c>
      <c r="R143" s="59">
        <v>12.725</v>
      </c>
      <c r="S143" s="59">
        <f t="shared" si="2"/>
        <v>763.5</v>
      </c>
    </row>
    <row r="144" spans="1:19" ht="18" x14ac:dyDescent="0.25">
      <c r="A144" s="16"/>
      <c r="B144" s="17"/>
      <c r="C144" s="17"/>
      <c r="D144" s="17"/>
      <c r="E144" s="17"/>
      <c r="F144" s="18"/>
      <c r="G144" s="18"/>
      <c r="H144" s="18"/>
      <c r="I144" s="19"/>
      <c r="J144" s="19"/>
      <c r="K144" s="20"/>
      <c r="L144" s="21"/>
      <c r="M144" s="18"/>
      <c r="N144" s="19"/>
      <c r="O144" s="55" t="s">
        <v>320</v>
      </c>
      <c r="P144" s="22" t="s">
        <v>21</v>
      </c>
      <c r="Q144" s="17">
        <v>100</v>
      </c>
      <c r="R144" s="59">
        <v>19.489999999999998</v>
      </c>
      <c r="S144" s="59">
        <f t="shared" si="2"/>
        <v>1948.9999999999998</v>
      </c>
    </row>
    <row r="145" spans="1:19" ht="18" x14ac:dyDescent="0.25">
      <c r="A145" s="16"/>
      <c r="B145" s="17"/>
      <c r="C145" s="17"/>
      <c r="D145" s="17"/>
      <c r="E145" s="17"/>
      <c r="F145" s="18"/>
      <c r="G145" s="18"/>
      <c r="H145" s="18"/>
      <c r="I145" s="19"/>
      <c r="J145" s="19"/>
      <c r="K145" s="20"/>
      <c r="L145" s="21"/>
      <c r="M145" s="18"/>
      <c r="N145" s="19"/>
      <c r="O145" s="55" t="s">
        <v>321</v>
      </c>
      <c r="P145" s="22" t="s">
        <v>21</v>
      </c>
      <c r="Q145" s="17">
        <v>4970</v>
      </c>
      <c r="R145" s="59">
        <v>2.4889999999999999</v>
      </c>
      <c r="S145" s="59">
        <f t="shared" si="2"/>
        <v>12370.33</v>
      </c>
    </row>
    <row r="146" spans="1:19" ht="18" x14ac:dyDescent="0.25">
      <c r="A146" s="16"/>
      <c r="B146" s="17"/>
      <c r="C146" s="17"/>
      <c r="D146" s="17"/>
      <c r="E146" s="17"/>
      <c r="F146" s="18"/>
      <c r="G146" s="18"/>
      <c r="H146" s="18"/>
      <c r="I146" s="19"/>
      <c r="J146" s="19"/>
      <c r="K146" s="20"/>
      <c r="L146" s="21"/>
      <c r="M146" s="18"/>
      <c r="N146" s="19"/>
      <c r="O146" s="55" t="s">
        <v>322</v>
      </c>
      <c r="P146" s="22" t="s">
        <v>21</v>
      </c>
      <c r="Q146" s="17">
        <v>100</v>
      </c>
      <c r="R146" s="59">
        <v>99.98</v>
      </c>
      <c r="S146" s="59">
        <f t="shared" si="2"/>
        <v>9998</v>
      </c>
    </row>
    <row r="147" spans="1:19" ht="18" x14ac:dyDescent="0.25">
      <c r="A147" s="16"/>
      <c r="B147" s="17"/>
      <c r="C147" s="17"/>
      <c r="D147" s="17"/>
      <c r="E147" s="17"/>
      <c r="F147" s="18"/>
      <c r="G147" s="18"/>
      <c r="H147" s="18"/>
      <c r="I147" s="19"/>
      <c r="J147" s="19"/>
      <c r="K147" s="20"/>
      <c r="L147" s="21"/>
      <c r="M147" s="18"/>
      <c r="N147" s="19"/>
      <c r="O147" s="55" t="s">
        <v>814</v>
      </c>
      <c r="P147" s="22" t="s">
        <v>21</v>
      </c>
      <c r="Q147" s="17">
        <v>210</v>
      </c>
      <c r="R147" s="59">
        <v>15.27</v>
      </c>
      <c r="S147" s="59">
        <f t="shared" si="2"/>
        <v>3206.7</v>
      </c>
    </row>
    <row r="148" spans="1:19" ht="18" x14ac:dyDescent="0.25">
      <c r="A148" s="16" t="s">
        <v>18</v>
      </c>
      <c r="B148" s="17">
        <v>1</v>
      </c>
      <c r="C148" s="17" t="s">
        <v>137</v>
      </c>
      <c r="D148" s="17" t="s">
        <v>138</v>
      </c>
      <c r="E148" s="17" t="s">
        <v>139</v>
      </c>
      <c r="F148" s="18">
        <v>6108</v>
      </c>
      <c r="G148" s="18">
        <v>1</v>
      </c>
      <c r="H148" s="18">
        <v>30687</v>
      </c>
      <c r="I148" s="19">
        <v>44357</v>
      </c>
      <c r="J148" s="19">
        <v>44362</v>
      </c>
      <c r="K148" s="20">
        <v>120000</v>
      </c>
      <c r="L148" s="21" t="s">
        <v>323</v>
      </c>
      <c r="M148" s="18" t="s">
        <v>141</v>
      </c>
      <c r="N148" s="19" t="s">
        <v>105</v>
      </c>
      <c r="O148" s="55" t="s">
        <v>143</v>
      </c>
      <c r="P148" s="22" t="s">
        <v>21</v>
      </c>
      <c r="Q148" s="17">
        <v>600</v>
      </c>
      <c r="R148" s="59">
        <v>200</v>
      </c>
      <c r="S148" s="59">
        <f t="shared" si="2"/>
        <v>120000</v>
      </c>
    </row>
    <row r="149" spans="1:19" ht="18" x14ac:dyDescent="0.25">
      <c r="A149" s="16" t="s">
        <v>18</v>
      </c>
      <c r="B149" s="17">
        <v>1</v>
      </c>
      <c r="C149" s="17" t="s">
        <v>30</v>
      </c>
      <c r="D149" s="17" t="s">
        <v>122</v>
      </c>
      <c r="E149" s="17" t="s">
        <v>20</v>
      </c>
      <c r="F149" s="18">
        <v>5102</v>
      </c>
      <c r="G149" s="18">
        <v>1</v>
      </c>
      <c r="H149" s="18">
        <v>6693</v>
      </c>
      <c r="I149" s="19">
        <v>44356</v>
      </c>
      <c r="J149" s="19">
        <v>44362</v>
      </c>
      <c r="K149" s="20">
        <v>14499.03</v>
      </c>
      <c r="L149" s="21" t="s">
        <v>324</v>
      </c>
      <c r="M149" s="18" t="s">
        <v>57</v>
      </c>
      <c r="N149" s="19" t="s">
        <v>105</v>
      </c>
      <c r="O149" s="55" t="s">
        <v>232</v>
      </c>
      <c r="P149" s="22" t="s">
        <v>21</v>
      </c>
      <c r="Q149" s="17">
        <v>1469</v>
      </c>
      <c r="R149" s="59">
        <v>9.8699999999999992</v>
      </c>
      <c r="S149" s="59">
        <f t="shared" si="2"/>
        <v>14499.029999999999</v>
      </c>
    </row>
    <row r="150" spans="1:19" ht="18" x14ac:dyDescent="0.25">
      <c r="A150" s="16" t="s">
        <v>18</v>
      </c>
      <c r="B150" s="17">
        <v>1</v>
      </c>
      <c r="C150" s="17" t="s">
        <v>36</v>
      </c>
      <c r="D150" s="17" t="s">
        <v>37</v>
      </c>
      <c r="E150" s="17" t="s">
        <v>20</v>
      </c>
      <c r="F150" s="18">
        <v>5102</v>
      </c>
      <c r="G150" s="18">
        <v>1</v>
      </c>
      <c r="H150" s="18">
        <v>151559</v>
      </c>
      <c r="I150" s="19">
        <v>44358</v>
      </c>
      <c r="J150" s="19">
        <v>44361</v>
      </c>
      <c r="K150" s="20">
        <v>18192</v>
      </c>
      <c r="L150" s="21" t="s">
        <v>325</v>
      </c>
      <c r="M150" s="18" t="s">
        <v>57</v>
      </c>
      <c r="N150" s="19" t="s">
        <v>105</v>
      </c>
      <c r="O150" s="55" t="s">
        <v>326</v>
      </c>
      <c r="P150" s="22" t="s">
        <v>21</v>
      </c>
      <c r="Q150" s="17">
        <v>15000</v>
      </c>
      <c r="R150" s="59">
        <v>0.314</v>
      </c>
      <c r="S150" s="59">
        <f t="shared" si="2"/>
        <v>4710</v>
      </c>
    </row>
    <row r="151" spans="1:19" ht="18" x14ac:dyDescent="0.25">
      <c r="A151" s="16"/>
      <c r="B151" s="17"/>
      <c r="C151" s="17"/>
      <c r="D151" s="17"/>
      <c r="E151" s="17"/>
      <c r="F151" s="18"/>
      <c r="G151" s="18"/>
      <c r="H151" s="18"/>
      <c r="I151" s="19"/>
      <c r="J151" s="19"/>
      <c r="K151" s="20"/>
      <c r="L151" s="21"/>
      <c r="M151" s="18"/>
      <c r="N151" s="19"/>
      <c r="O151" s="55" t="s">
        <v>815</v>
      </c>
      <c r="P151" s="22" t="s">
        <v>21</v>
      </c>
      <c r="Q151" s="17">
        <v>2800</v>
      </c>
      <c r="R151" s="59">
        <v>4.8150000000000004</v>
      </c>
      <c r="S151" s="59">
        <f t="shared" si="2"/>
        <v>13482.000000000002</v>
      </c>
    </row>
    <row r="152" spans="1:19" ht="18" x14ac:dyDescent="0.25">
      <c r="A152" s="16" t="s">
        <v>18</v>
      </c>
      <c r="B152" s="17">
        <v>1</v>
      </c>
      <c r="C152" s="17" t="s">
        <v>54</v>
      </c>
      <c r="D152" s="17" t="s">
        <v>327</v>
      </c>
      <c r="E152" s="17" t="s">
        <v>20</v>
      </c>
      <c r="F152" s="18">
        <v>5102</v>
      </c>
      <c r="G152" s="18">
        <v>1</v>
      </c>
      <c r="H152" s="18">
        <v>528272</v>
      </c>
      <c r="I152" s="19">
        <v>44356</v>
      </c>
      <c r="J152" s="19">
        <v>44361</v>
      </c>
      <c r="K152" s="20">
        <v>7304.54</v>
      </c>
      <c r="L152" s="21" t="s">
        <v>328</v>
      </c>
      <c r="M152" s="18" t="s">
        <v>57</v>
      </c>
      <c r="N152" s="19" t="s">
        <v>105</v>
      </c>
      <c r="O152" s="55" t="s">
        <v>329</v>
      </c>
      <c r="P152" s="22" t="s">
        <v>21</v>
      </c>
      <c r="Q152" s="17">
        <v>2000</v>
      </c>
      <c r="R152" s="59">
        <v>0.23</v>
      </c>
      <c r="S152" s="59">
        <f t="shared" si="2"/>
        <v>460</v>
      </c>
    </row>
    <row r="153" spans="1:19" ht="18" x14ac:dyDescent="0.25">
      <c r="A153" s="16"/>
      <c r="B153" s="17"/>
      <c r="C153" s="17"/>
      <c r="D153" s="17"/>
      <c r="E153" s="17"/>
      <c r="F153" s="18"/>
      <c r="G153" s="18"/>
      <c r="H153" s="18"/>
      <c r="I153" s="19"/>
      <c r="J153" s="19"/>
      <c r="K153" s="20"/>
      <c r="L153" s="21"/>
      <c r="M153" s="18"/>
      <c r="N153" s="19"/>
      <c r="O153" s="55" t="s">
        <v>330</v>
      </c>
      <c r="P153" s="22" t="s">
        <v>21</v>
      </c>
      <c r="Q153" s="17">
        <v>1500</v>
      </c>
      <c r="R153" s="59">
        <v>0.2</v>
      </c>
      <c r="S153" s="59">
        <f t="shared" si="2"/>
        <v>300</v>
      </c>
    </row>
    <row r="154" spans="1:19" ht="18" x14ac:dyDescent="0.25">
      <c r="A154" s="16"/>
      <c r="B154" s="17"/>
      <c r="C154" s="17"/>
      <c r="D154" s="17"/>
      <c r="E154" s="17"/>
      <c r="F154" s="18"/>
      <c r="G154" s="18"/>
      <c r="H154" s="18"/>
      <c r="I154" s="19"/>
      <c r="J154" s="19"/>
      <c r="K154" s="20"/>
      <c r="L154" s="21"/>
      <c r="M154" s="18"/>
      <c r="N154" s="19"/>
      <c r="O154" s="55" t="s">
        <v>331</v>
      </c>
      <c r="P154" s="22" t="s">
        <v>21</v>
      </c>
      <c r="Q154" s="17">
        <v>600</v>
      </c>
      <c r="R154" s="59">
        <v>6.63</v>
      </c>
      <c r="S154" s="59">
        <f t="shared" si="2"/>
        <v>3978</v>
      </c>
    </row>
    <row r="155" spans="1:19" ht="18" x14ac:dyDescent="0.25">
      <c r="A155" s="16"/>
      <c r="B155" s="17"/>
      <c r="C155" s="17"/>
      <c r="D155" s="17"/>
      <c r="E155" s="17"/>
      <c r="F155" s="18"/>
      <c r="G155" s="18"/>
      <c r="H155" s="18"/>
      <c r="I155" s="19"/>
      <c r="J155" s="19"/>
      <c r="K155" s="20"/>
      <c r="L155" s="21"/>
      <c r="M155" s="18"/>
      <c r="N155" s="19"/>
      <c r="O155" s="55" t="s">
        <v>332</v>
      </c>
      <c r="P155" s="22" t="s">
        <v>21</v>
      </c>
      <c r="Q155" s="17">
        <v>700</v>
      </c>
      <c r="R155" s="59">
        <v>0.99</v>
      </c>
      <c r="S155" s="59">
        <f t="shared" si="2"/>
        <v>693</v>
      </c>
    </row>
    <row r="156" spans="1:19" ht="18" x14ac:dyDescent="0.25">
      <c r="A156" s="16"/>
      <c r="B156" s="17"/>
      <c r="C156" s="17"/>
      <c r="D156" s="17"/>
      <c r="E156" s="17"/>
      <c r="F156" s="18"/>
      <c r="G156" s="18"/>
      <c r="H156" s="18"/>
      <c r="I156" s="19"/>
      <c r="J156" s="19"/>
      <c r="K156" s="20"/>
      <c r="L156" s="21"/>
      <c r="M156" s="18"/>
      <c r="N156" s="19"/>
      <c r="O156" s="55" t="s">
        <v>816</v>
      </c>
      <c r="P156" s="22" t="s">
        <v>21</v>
      </c>
      <c r="Q156" s="17">
        <v>200</v>
      </c>
      <c r="R156" s="59">
        <v>0.73</v>
      </c>
      <c r="S156" s="59">
        <f t="shared" si="2"/>
        <v>146</v>
      </c>
    </row>
    <row r="157" spans="1:19" ht="18" x14ac:dyDescent="0.25">
      <c r="A157" s="16"/>
      <c r="B157" s="17"/>
      <c r="C157" s="17"/>
      <c r="D157" s="17"/>
      <c r="E157" s="17"/>
      <c r="F157" s="18"/>
      <c r="G157" s="18"/>
      <c r="H157" s="18"/>
      <c r="I157" s="19"/>
      <c r="J157" s="19"/>
      <c r="K157" s="20"/>
      <c r="L157" s="21"/>
      <c r="M157" s="18"/>
      <c r="N157" s="19"/>
      <c r="O157" s="55" t="s">
        <v>333</v>
      </c>
      <c r="P157" s="22" t="s">
        <v>21</v>
      </c>
      <c r="Q157" s="17">
        <v>10</v>
      </c>
      <c r="R157" s="59">
        <v>7.99</v>
      </c>
      <c r="S157" s="59">
        <f t="shared" si="2"/>
        <v>79.900000000000006</v>
      </c>
    </row>
    <row r="158" spans="1:19" ht="18" x14ac:dyDescent="0.25">
      <c r="A158" s="16"/>
      <c r="B158" s="17"/>
      <c r="C158" s="17"/>
      <c r="D158" s="17"/>
      <c r="E158" s="17"/>
      <c r="F158" s="18"/>
      <c r="G158" s="18"/>
      <c r="H158" s="18"/>
      <c r="I158" s="19"/>
      <c r="J158" s="19"/>
      <c r="K158" s="20"/>
      <c r="L158" s="21"/>
      <c r="M158" s="18"/>
      <c r="N158" s="19"/>
      <c r="O158" s="55" t="s">
        <v>334</v>
      </c>
      <c r="P158" s="22" t="s">
        <v>21</v>
      </c>
      <c r="Q158" s="17">
        <v>4</v>
      </c>
      <c r="R158" s="59">
        <v>3.91</v>
      </c>
      <c r="S158" s="59">
        <f t="shared" si="2"/>
        <v>15.64</v>
      </c>
    </row>
    <row r="159" spans="1:19" ht="18" x14ac:dyDescent="0.25">
      <c r="A159" s="16"/>
      <c r="B159" s="17"/>
      <c r="C159" s="17"/>
      <c r="D159" s="17"/>
      <c r="E159" s="17"/>
      <c r="F159" s="18"/>
      <c r="G159" s="18"/>
      <c r="H159" s="18"/>
      <c r="I159" s="19"/>
      <c r="J159" s="19"/>
      <c r="K159" s="20"/>
      <c r="L159" s="21"/>
      <c r="M159" s="18"/>
      <c r="N159" s="19"/>
      <c r="O159" s="55" t="s">
        <v>335</v>
      </c>
      <c r="P159" s="22" t="s">
        <v>21</v>
      </c>
      <c r="Q159" s="17">
        <v>80</v>
      </c>
      <c r="R159" s="59">
        <v>20.399999999999999</v>
      </c>
      <c r="S159" s="59">
        <f t="shared" si="2"/>
        <v>1632</v>
      </c>
    </row>
    <row r="160" spans="1:19" ht="18" x14ac:dyDescent="0.25">
      <c r="A160" s="16" t="s">
        <v>18</v>
      </c>
      <c r="B160" s="17">
        <v>1</v>
      </c>
      <c r="C160" s="17" t="s">
        <v>77</v>
      </c>
      <c r="D160" s="17" t="s">
        <v>336</v>
      </c>
      <c r="E160" s="17" t="s">
        <v>20</v>
      </c>
      <c r="F160" s="18">
        <v>5405</v>
      </c>
      <c r="G160" s="18">
        <v>1</v>
      </c>
      <c r="H160" s="18">
        <v>451</v>
      </c>
      <c r="I160" s="19">
        <v>44361</v>
      </c>
      <c r="J160" s="19">
        <v>44362</v>
      </c>
      <c r="K160" s="20">
        <v>397.5</v>
      </c>
      <c r="L160" s="21" t="s">
        <v>337</v>
      </c>
      <c r="M160" s="18" t="s">
        <v>57</v>
      </c>
      <c r="N160" s="19" t="s">
        <v>105</v>
      </c>
      <c r="O160" s="55" t="s">
        <v>817</v>
      </c>
      <c r="P160" s="22" t="s">
        <v>21</v>
      </c>
      <c r="Q160" s="17">
        <v>25</v>
      </c>
      <c r="R160" s="59">
        <v>12</v>
      </c>
      <c r="S160" s="59">
        <f t="shared" si="2"/>
        <v>300</v>
      </c>
    </row>
    <row r="161" spans="1:19" ht="18" x14ac:dyDescent="0.25">
      <c r="A161" s="16"/>
      <c r="B161" s="17"/>
      <c r="C161" s="17"/>
      <c r="D161" s="17"/>
      <c r="E161" s="17"/>
      <c r="F161" s="18"/>
      <c r="G161" s="18"/>
      <c r="H161" s="18"/>
      <c r="I161" s="19"/>
      <c r="J161" s="19"/>
      <c r="K161" s="20"/>
      <c r="L161" s="21"/>
      <c r="M161" s="18"/>
      <c r="N161" s="19"/>
      <c r="O161" s="55" t="s">
        <v>338</v>
      </c>
      <c r="P161" s="22" t="s">
        <v>21</v>
      </c>
      <c r="Q161" s="17">
        <v>50</v>
      </c>
      <c r="R161" s="59">
        <v>1.95</v>
      </c>
      <c r="S161" s="59">
        <f t="shared" si="2"/>
        <v>97.5</v>
      </c>
    </row>
    <row r="162" spans="1:19" ht="18" x14ac:dyDescent="0.25">
      <c r="A162" s="16" t="s">
        <v>18</v>
      </c>
      <c r="B162" s="17">
        <v>1</v>
      </c>
      <c r="C162" s="17" t="s">
        <v>51</v>
      </c>
      <c r="D162" s="17" t="s">
        <v>199</v>
      </c>
      <c r="E162" s="17" t="s">
        <v>20</v>
      </c>
      <c r="F162" s="18">
        <v>5102</v>
      </c>
      <c r="G162" s="18">
        <v>1</v>
      </c>
      <c r="H162" s="18">
        <v>6379</v>
      </c>
      <c r="I162" s="19">
        <v>44362</v>
      </c>
      <c r="J162" s="19">
        <v>44362</v>
      </c>
      <c r="K162" s="20">
        <v>2500</v>
      </c>
      <c r="L162" s="21" t="s">
        <v>339</v>
      </c>
      <c r="M162" s="18" t="s">
        <v>57</v>
      </c>
      <c r="N162" s="19" t="s">
        <v>105</v>
      </c>
      <c r="O162" s="55" t="s">
        <v>340</v>
      </c>
      <c r="P162" s="22" t="s">
        <v>21</v>
      </c>
      <c r="Q162" s="17">
        <v>10000</v>
      </c>
      <c r="R162" s="59">
        <v>0.25</v>
      </c>
      <c r="S162" s="59">
        <f t="shared" si="2"/>
        <v>2500</v>
      </c>
    </row>
    <row r="163" spans="1:19" ht="18" x14ac:dyDescent="0.25">
      <c r="A163" s="16" t="s">
        <v>18</v>
      </c>
      <c r="B163" s="17">
        <v>1</v>
      </c>
      <c r="C163" s="17" t="s">
        <v>30</v>
      </c>
      <c r="D163" s="17" t="s">
        <v>122</v>
      </c>
      <c r="E163" s="17" t="s">
        <v>20</v>
      </c>
      <c r="F163" s="18">
        <v>5102</v>
      </c>
      <c r="G163" s="18">
        <v>1</v>
      </c>
      <c r="H163" s="18">
        <v>6739</v>
      </c>
      <c r="I163" s="19">
        <v>44361</v>
      </c>
      <c r="J163" s="19">
        <v>44362</v>
      </c>
      <c r="K163" s="20">
        <v>1238</v>
      </c>
      <c r="L163" s="21" t="s">
        <v>341</v>
      </c>
      <c r="M163" s="18" t="s">
        <v>57</v>
      </c>
      <c r="N163" s="19" t="s">
        <v>105</v>
      </c>
      <c r="O163" s="55" t="s">
        <v>68</v>
      </c>
      <c r="P163" s="22" t="s">
        <v>21</v>
      </c>
      <c r="Q163" s="17">
        <v>40</v>
      </c>
      <c r="R163" s="59">
        <v>30.95</v>
      </c>
      <c r="S163" s="59">
        <f t="shared" si="2"/>
        <v>1238</v>
      </c>
    </row>
    <row r="164" spans="1:19" ht="18" x14ac:dyDescent="0.25">
      <c r="A164" s="16" t="s">
        <v>18</v>
      </c>
      <c r="B164" s="17">
        <v>1</v>
      </c>
      <c r="C164" s="17" t="s">
        <v>23</v>
      </c>
      <c r="D164" s="17" t="s">
        <v>129</v>
      </c>
      <c r="E164" s="17" t="s">
        <v>20</v>
      </c>
      <c r="F164" s="18">
        <v>5922</v>
      </c>
      <c r="G164" s="18">
        <v>1</v>
      </c>
      <c r="H164" s="18">
        <v>13049</v>
      </c>
      <c r="I164" s="19">
        <v>44362</v>
      </c>
      <c r="J164" s="19">
        <v>44362</v>
      </c>
      <c r="K164" s="20">
        <v>3040</v>
      </c>
      <c r="L164" s="21" t="s">
        <v>342</v>
      </c>
      <c r="M164" s="18" t="s">
        <v>57</v>
      </c>
      <c r="N164" s="19" t="s">
        <v>105</v>
      </c>
      <c r="O164" s="55" t="s">
        <v>268</v>
      </c>
      <c r="P164" s="22" t="s">
        <v>21</v>
      </c>
      <c r="Q164" s="17">
        <v>1000</v>
      </c>
      <c r="R164" s="59">
        <v>3.04</v>
      </c>
      <c r="S164" s="59">
        <f t="shared" si="2"/>
        <v>3040</v>
      </c>
    </row>
    <row r="165" spans="1:19" ht="18" x14ac:dyDescent="0.25">
      <c r="A165" s="16" t="s">
        <v>18</v>
      </c>
      <c r="B165" s="17">
        <v>1</v>
      </c>
      <c r="C165" s="17" t="s">
        <v>62</v>
      </c>
      <c r="D165" s="17" t="s">
        <v>277</v>
      </c>
      <c r="E165" s="17" t="s">
        <v>20</v>
      </c>
      <c r="F165" s="18">
        <v>5102</v>
      </c>
      <c r="G165" s="18">
        <v>1</v>
      </c>
      <c r="H165" s="18">
        <v>6886</v>
      </c>
      <c r="I165" s="19">
        <v>44364</v>
      </c>
      <c r="J165" s="19">
        <v>44364</v>
      </c>
      <c r="K165" s="20">
        <v>165</v>
      </c>
      <c r="L165" s="21" t="s">
        <v>343</v>
      </c>
      <c r="M165" s="18" t="s">
        <v>279</v>
      </c>
      <c r="N165" s="19" t="s">
        <v>105</v>
      </c>
      <c r="O165" s="55" t="s">
        <v>344</v>
      </c>
      <c r="P165" s="22" t="s">
        <v>21</v>
      </c>
      <c r="Q165" s="17">
        <v>2</v>
      </c>
      <c r="R165" s="59">
        <v>82.5</v>
      </c>
      <c r="S165" s="59">
        <f t="shared" si="2"/>
        <v>165</v>
      </c>
    </row>
    <row r="166" spans="1:19" ht="18" x14ac:dyDescent="0.25">
      <c r="A166" s="16" t="s">
        <v>18</v>
      </c>
      <c r="B166" s="17">
        <v>1</v>
      </c>
      <c r="C166" s="17" t="s">
        <v>62</v>
      </c>
      <c r="D166" s="17" t="s">
        <v>277</v>
      </c>
      <c r="E166" s="17" t="s">
        <v>20</v>
      </c>
      <c r="F166" s="18">
        <v>5102</v>
      </c>
      <c r="G166" s="18">
        <v>1</v>
      </c>
      <c r="H166" s="18">
        <v>6887</v>
      </c>
      <c r="I166" s="19">
        <v>44364</v>
      </c>
      <c r="J166" s="19">
        <v>44364</v>
      </c>
      <c r="K166" s="20">
        <v>247.5</v>
      </c>
      <c r="L166" s="21" t="s">
        <v>345</v>
      </c>
      <c r="M166" s="18" t="s">
        <v>279</v>
      </c>
      <c r="N166" s="19" t="s">
        <v>105</v>
      </c>
      <c r="O166" s="55" t="s">
        <v>344</v>
      </c>
      <c r="P166" s="22" t="s">
        <v>21</v>
      </c>
      <c r="Q166" s="17">
        <v>3</v>
      </c>
      <c r="R166" s="59">
        <v>82.5</v>
      </c>
      <c r="S166" s="59">
        <f t="shared" si="2"/>
        <v>247.5</v>
      </c>
    </row>
    <row r="167" spans="1:19" ht="18" x14ac:dyDescent="0.25">
      <c r="A167" s="16" t="s">
        <v>18</v>
      </c>
      <c r="B167" s="17">
        <v>1</v>
      </c>
      <c r="C167" s="17" t="s">
        <v>52</v>
      </c>
      <c r="D167" s="17" t="s">
        <v>213</v>
      </c>
      <c r="E167" s="17" t="s">
        <v>20</v>
      </c>
      <c r="F167" s="18">
        <v>5102</v>
      </c>
      <c r="G167" s="18">
        <v>1</v>
      </c>
      <c r="H167" s="18">
        <v>2344</v>
      </c>
      <c r="I167" s="19">
        <v>44363</v>
      </c>
      <c r="J167" s="19">
        <v>44364</v>
      </c>
      <c r="K167" s="20">
        <v>1110</v>
      </c>
      <c r="L167" s="21" t="s">
        <v>346</v>
      </c>
      <c r="M167" s="18" t="s">
        <v>215</v>
      </c>
      <c r="N167" s="19" t="s">
        <v>105</v>
      </c>
      <c r="O167" s="55" t="s">
        <v>347</v>
      </c>
      <c r="P167" s="22" t="s">
        <v>21</v>
      </c>
      <c r="Q167" s="17">
        <v>30</v>
      </c>
      <c r="R167" s="59">
        <v>37</v>
      </c>
      <c r="S167" s="59">
        <f t="shared" si="2"/>
        <v>1110</v>
      </c>
    </row>
    <row r="168" spans="1:19" ht="18" x14ac:dyDescent="0.25">
      <c r="A168" s="16" t="s">
        <v>18</v>
      </c>
      <c r="B168" s="17">
        <v>1</v>
      </c>
      <c r="C168" s="17" t="s">
        <v>53</v>
      </c>
      <c r="D168" s="17" t="s">
        <v>348</v>
      </c>
      <c r="E168" s="17" t="s">
        <v>20</v>
      </c>
      <c r="F168" s="18">
        <v>5102</v>
      </c>
      <c r="G168" s="18">
        <v>1</v>
      </c>
      <c r="H168" s="18">
        <v>11434</v>
      </c>
      <c r="I168" s="19">
        <v>44363</v>
      </c>
      <c r="J168" s="19">
        <v>44364</v>
      </c>
      <c r="K168" s="20">
        <v>2400</v>
      </c>
      <c r="L168" s="21" t="s">
        <v>349</v>
      </c>
      <c r="M168" s="18" t="s">
        <v>57</v>
      </c>
      <c r="N168" s="19" t="s">
        <v>105</v>
      </c>
      <c r="O168" s="55" t="s">
        <v>350</v>
      </c>
      <c r="P168" s="22" t="s">
        <v>21</v>
      </c>
      <c r="Q168" s="17">
        <v>200</v>
      </c>
      <c r="R168" s="59">
        <v>12</v>
      </c>
      <c r="S168" s="59">
        <f t="shared" si="2"/>
        <v>2400</v>
      </c>
    </row>
    <row r="169" spans="1:19" ht="18" x14ac:dyDescent="0.25">
      <c r="A169" s="16" t="s">
        <v>18</v>
      </c>
      <c r="B169" s="17">
        <v>1</v>
      </c>
      <c r="C169" s="17" t="s">
        <v>59</v>
      </c>
      <c r="D169" s="17" t="s">
        <v>60</v>
      </c>
      <c r="E169" s="17" t="s">
        <v>20</v>
      </c>
      <c r="F169" s="18">
        <v>5405</v>
      </c>
      <c r="G169" s="18">
        <v>1</v>
      </c>
      <c r="H169" s="18">
        <v>1467</v>
      </c>
      <c r="I169" s="19">
        <v>44363</v>
      </c>
      <c r="J169" s="19">
        <v>44364</v>
      </c>
      <c r="K169" s="20">
        <v>40250</v>
      </c>
      <c r="L169" s="21" t="s">
        <v>351</v>
      </c>
      <c r="M169" s="18" t="s">
        <v>57</v>
      </c>
      <c r="N169" s="19" t="s">
        <v>105</v>
      </c>
      <c r="O169" s="55" t="s">
        <v>818</v>
      </c>
      <c r="P169" s="22" t="s">
        <v>21</v>
      </c>
      <c r="Q169" s="17">
        <v>35</v>
      </c>
      <c r="R169" s="59">
        <v>1150</v>
      </c>
      <c r="S169" s="59">
        <f t="shared" si="2"/>
        <v>40250</v>
      </c>
    </row>
    <row r="170" spans="1:19" ht="18" x14ac:dyDescent="0.25">
      <c r="A170" s="16" t="s">
        <v>18</v>
      </c>
      <c r="B170" s="17">
        <v>1</v>
      </c>
      <c r="C170" s="17" t="s">
        <v>352</v>
      </c>
      <c r="D170" s="17" t="s">
        <v>353</v>
      </c>
      <c r="E170" s="17" t="s">
        <v>20</v>
      </c>
      <c r="F170" s="18">
        <v>5403</v>
      </c>
      <c r="G170" s="18">
        <v>1</v>
      </c>
      <c r="H170" s="18">
        <v>31551</v>
      </c>
      <c r="I170" s="19">
        <v>44358</v>
      </c>
      <c r="J170" s="19">
        <v>44364</v>
      </c>
      <c r="K170" s="20">
        <v>1060.8</v>
      </c>
      <c r="L170" s="21" t="s">
        <v>354</v>
      </c>
      <c r="M170" s="18" t="s">
        <v>355</v>
      </c>
      <c r="N170" s="19" t="s">
        <v>105</v>
      </c>
      <c r="O170" s="55" t="s">
        <v>356</v>
      </c>
      <c r="P170" s="22" t="s">
        <v>21</v>
      </c>
      <c r="Q170" s="17">
        <v>1600</v>
      </c>
      <c r="R170" s="59">
        <v>0.66300000000000003</v>
      </c>
      <c r="S170" s="59">
        <f t="shared" si="2"/>
        <v>1060.8</v>
      </c>
    </row>
    <row r="171" spans="1:19" ht="18" x14ac:dyDescent="0.25">
      <c r="A171" s="16" t="s">
        <v>18</v>
      </c>
      <c r="B171" s="17">
        <v>1</v>
      </c>
      <c r="C171" s="17" t="s">
        <v>357</v>
      </c>
      <c r="D171" s="17" t="s">
        <v>358</v>
      </c>
      <c r="E171" s="17" t="s">
        <v>20</v>
      </c>
      <c r="F171" s="18">
        <v>5102</v>
      </c>
      <c r="G171" s="18">
        <v>1</v>
      </c>
      <c r="H171" s="18">
        <v>973</v>
      </c>
      <c r="I171" s="19">
        <v>44355</v>
      </c>
      <c r="J171" s="19">
        <v>44364</v>
      </c>
      <c r="K171" s="20">
        <v>866</v>
      </c>
      <c r="L171" s="21" t="s">
        <v>359</v>
      </c>
      <c r="M171" s="18" t="s">
        <v>56</v>
      </c>
      <c r="N171" s="19" t="s">
        <v>105</v>
      </c>
      <c r="O171" s="55" t="s">
        <v>360</v>
      </c>
      <c r="P171" s="22" t="s">
        <v>21</v>
      </c>
      <c r="Q171" s="17">
        <v>200</v>
      </c>
      <c r="R171" s="59">
        <v>4.33</v>
      </c>
      <c r="S171" s="59">
        <f t="shared" si="2"/>
        <v>866</v>
      </c>
    </row>
    <row r="172" spans="1:19" ht="18" x14ac:dyDescent="0.25">
      <c r="A172" s="16" t="s">
        <v>18</v>
      </c>
      <c r="B172" s="17">
        <v>1</v>
      </c>
      <c r="C172" s="17" t="s">
        <v>63</v>
      </c>
      <c r="D172" s="17" t="s">
        <v>361</v>
      </c>
      <c r="E172" s="17" t="s">
        <v>20</v>
      </c>
      <c r="F172" s="18">
        <v>5102</v>
      </c>
      <c r="G172" s="18">
        <v>1</v>
      </c>
      <c r="H172" s="18">
        <v>143986</v>
      </c>
      <c r="I172" s="19">
        <v>44362</v>
      </c>
      <c r="J172" s="19">
        <v>44364</v>
      </c>
      <c r="K172" s="20">
        <v>16590</v>
      </c>
      <c r="L172" s="21" t="s">
        <v>362</v>
      </c>
      <c r="M172" s="18" t="s">
        <v>215</v>
      </c>
      <c r="N172" s="19" t="s">
        <v>105</v>
      </c>
      <c r="O172" s="55" t="s">
        <v>363</v>
      </c>
      <c r="P172" s="22" t="s">
        <v>21</v>
      </c>
      <c r="Q172" s="17">
        <v>250</v>
      </c>
      <c r="R172" s="59">
        <v>66.36</v>
      </c>
      <c r="S172" s="59">
        <f t="shared" si="2"/>
        <v>16590</v>
      </c>
    </row>
    <row r="173" spans="1:19" ht="18" x14ac:dyDescent="0.25">
      <c r="A173" s="16" t="s">
        <v>18</v>
      </c>
      <c r="B173" s="17">
        <v>1</v>
      </c>
      <c r="C173" s="17" t="s">
        <v>25</v>
      </c>
      <c r="D173" s="17" t="s">
        <v>228</v>
      </c>
      <c r="E173" s="17" t="s">
        <v>20</v>
      </c>
      <c r="F173" s="18">
        <v>5102</v>
      </c>
      <c r="G173" s="18">
        <v>1</v>
      </c>
      <c r="H173" s="18">
        <v>80826</v>
      </c>
      <c r="I173" s="19">
        <v>44362</v>
      </c>
      <c r="J173" s="19">
        <v>44364</v>
      </c>
      <c r="K173" s="20">
        <v>404</v>
      </c>
      <c r="L173" s="21" t="s">
        <v>364</v>
      </c>
      <c r="M173" s="18" t="s">
        <v>56</v>
      </c>
      <c r="N173" s="19" t="s">
        <v>105</v>
      </c>
      <c r="O173" s="55" t="s">
        <v>819</v>
      </c>
      <c r="P173" s="22" t="s">
        <v>21</v>
      </c>
      <c r="Q173" s="17">
        <v>80</v>
      </c>
      <c r="R173" s="59">
        <v>5.05</v>
      </c>
      <c r="S173" s="59">
        <f t="shared" si="2"/>
        <v>404</v>
      </c>
    </row>
    <row r="174" spans="1:19" ht="18" x14ac:dyDescent="0.25">
      <c r="A174" s="16" t="s">
        <v>18</v>
      </c>
      <c r="B174" s="17">
        <v>1</v>
      </c>
      <c r="C174" s="17" t="s">
        <v>365</v>
      </c>
      <c r="D174" s="17" t="s">
        <v>366</v>
      </c>
      <c r="E174" s="17" t="s">
        <v>20</v>
      </c>
      <c r="F174" s="18">
        <v>5405</v>
      </c>
      <c r="G174" s="18">
        <v>1</v>
      </c>
      <c r="H174" s="18">
        <v>1884</v>
      </c>
      <c r="I174" s="19">
        <v>44330</v>
      </c>
      <c r="J174" s="19">
        <v>44363</v>
      </c>
      <c r="K174" s="20">
        <v>197.5</v>
      </c>
      <c r="L174" s="21" t="s">
        <v>367</v>
      </c>
      <c r="M174" s="18" t="s">
        <v>57</v>
      </c>
      <c r="N174" s="19" t="s">
        <v>105</v>
      </c>
      <c r="O174" s="55" t="s">
        <v>820</v>
      </c>
      <c r="P174" s="22" t="s">
        <v>21</v>
      </c>
      <c r="Q174" s="17">
        <v>25</v>
      </c>
      <c r="R174" s="59">
        <v>7.9</v>
      </c>
      <c r="S174" s="59">
        <f t="shared" si="2"/>
        <v>197.5</v>
      </c>
    </row>
    <row r="175" spans="1:19" ht="18" x14ac:dyDescent="0.25">
      <c r="A175" s="16" t="s">
        <v>18</v>
      </c>
      <c r="B175" s="17">
        <v>1</v>
      </c>
      <c r="C175" s="17" t="s">
        <v>259</v>
      </c>
      <c r="D175" s="17" t="s">
        <v>260</v>
      </c>
      <c r="E175" s="17" t="s">
        <v>20</v>
      </c>
      <c r="F175" s="18">
        <v>5102</v>
      </c>
      <c r="G175" s="18">
        <v>1</v>
      </c>
      <c r="H175" s="18">
        <v>40712</v>
      </c>
      <c r="I175" s="19">
        <v>44364</v>
      </c>
      <c r="J175" s="19">
        <v>44365</v>
      </c>
      <c r="K175" s="20">
        <v>2495</v>
      </c>
      <c r="L175" s="21" t="s">
        <v>368</v>
      </c>
      <c r="M175" s="18" t="s">
        <v>56</v>
      </c>
      <c r="N175" s="19" t="s">
        <v>105</v>
      </c>
      <c r="O175" s="55" t="s">
        <v>821</v>
      </c>
      <c r="P175" s="22" t="s">
        <v>21</v>
      </c>
      <c r="Q175" s="17">
        <v>500</v>
      </c>
      <c r="R175" s="59">
        <v>4.99</v>
      </c>
      <c r="S175" s="59">
        <f t="shared" si="2"/>
        <v>2495</v>
      </c>
    </row>
    <row r="176" spans="1:19" ht="18" x14ac:dyDescent="0.25">
      <c r="A176" s="16" t="s">
        <v>18</v>
      </c>
      <c r="B176" s="17">
        <v>1</v>
      </c>
      <c r="C176" s="17" t="s">
        <v>59</v>
      </c>
      <c r="D176" s="17" t="s">
        <v>60</v>
      </c>
      <c r="E176" s="17" t="s">
        <v>20</v>
      </c>
      <c r="F176" s="18">
        <v>5405</v>
      </c>
      <c r="G176" s="18">
        <v>1</v>
      </c>
      <c r="H176" s="18">
        <v>1478</v>
      </c>
      <c r="I176" s="19">
        <v>44363</v>
      </c>
      <c r="J176" s="19">
        <v>44365</v>
      </c>
      <c r="K176" s="20">
        <v>265200</v>
      </c>
      <c r="L176" s="21" t="s">
        <v>369</v>
      </c>
      <c r="M176" s="18" t="s">
        <v>57</v>
      </c>
      <c r="N176" s="19" t="s">
        <v>105</v>
      </c>
      <c r="O176" s="55" t="s">
        <v>370</v>
      </c>
      <c r="P176" s="22" t="s">
        <v>21</v>
      </c>
      <c r="Q176" s="17">
        <v>104</v>
      </c>
      <c r="R176" s="59">
        <v>2550</v>
      </c>
      <c r="S176" s="59">
        <f t="shared" si="2"/>
        <v>265200</v>
      </c>
    </row>
    <row r="177" spans="1:19" ht="18" x14ac:dyDescent="0.25">
      <c r="A177" s="16" t="s">
        <v>18</v>
      </c>
      <c r="B177" s="17">
        <v>1</v>
      </c>
      <c r="C177" s="17" t="s">
        <v>22</v>
      </c>
      <c r="D177" s="17" t="s">
        <v>371</v>
      </c>
      <c r="E177" s="17" t="s">
        <v>20</v>
      </c>
      <c r="F177" s="18">
        <v>5405</v>
      </c>
      <c r="G177" s="18">
        <v>1</v>
      </c>
      <c r="H177" s="18">
        <v>125651</v>
      </c>
      <c r="I177" s="19">
        <v>44364</v>
      </c>
      <c r="J177" s="19">
        <v>44364</v>
      </c>
      <c r="K177" s="20">
        <v>7638.56</v>
      </c>
      <c r="L177" s="21" t="s">
        <v>372</v>
      </c>
      <c r="M177" s="18" t="s">
        <v>57</v>
      </c>
      <c r="N177" s="19" t="s">
        <v>105</v>
      </c>
      <c r="O177" s="55" t="s">
        <v>373</v>
      </c>
      <c r="P177" s="22" t="s">
        <v>21</v>
      </c>
      <c r="Q177" s="17">
        <v>4</v>
      </c>
      <c r="R177" s="59">
        <v>1.89</v>
      </c>
      <c r="S177" s="59">
        <f t="shared" si="2"/>
        <v>7.56</v>
      </c>
    </row>
    <row r="178" spans="1:19" ht="18" x14ac:dyDescent="0.25">
      <c r="A178" s="16"/>
      <c r="B178" s="17"/>
      <c r="C178" s="17"/>
      <c r="D178" s="17"/>
      <c r="E178" s="17"/>
      <c r="F178" s="18"/>
      <c r="G178" s="18"/>
      <c r="H178" s="18"/>
      <c r="I178" s="19"/>
      <c r="J178" s="19"/>
      <c r="K178" s="20"/>
      <c r="L178" s="21"/>
      <c r="M178" s="18"/>
      <c r="N178" s="19"/>
      <c r="O178" s="55" t="s">
        <v>374</v>
      </c>
      <c r="P178" s="22" t="s">
        <v>21</v>
      </c>
      <c r="Q178" s="17">
        <v>12</v>
      </c>
      <c r="R178" s="59">
        <v>432.5</v>
      </c>
      <c r="S178" s="59">
        <f t="shared" si="2"/>
        <v>5190</v>
      </c>
    </row>
    <row r="179" spans="1:19" ht="18" x14ac:dyDescent="0.25">
      <c r="A179" s="16"/>
      <c r="B179" s="17"/>
      <c r="C179" s="17"/>
      <c r="D179" s="17"/>
      <c r="E179" s="17"/>
      <c r="F179" s="18"/>
      <c r="G179" s="18"/>
      <c r="H179" s="18"/>
      <c r="I179" s="19"/>
      <c r="J179" s="19"/>
      <c r="K179" s="20"/>
      <c r="L179" s="21"/>
      <c r="M179" s="18"/>
      <c r="N179" s="19"/>
      <c r="O179" s="55" t="s">
        <v>375</v>
      </c>
      <c r="P179" s="22" t="s">
        <v>21</v>
      </c>
      <c r="Q179" s="17">
        <v>10</v>
      </c>
      <c r="R179" s="59">
        <v>6.2</v>
      </c>
      <c r="S179" s="59">
        <f t="shared" si="2"/>
        <v>62</v>
      </c>
    </row>
    <row r="180" spans="1:19" ht="18" x14ac:dyDescent="0.25">
      <c r="A180" s="16"/>
      <c r="B180" s="17"/>
      <c r="C180" s="17"/>
      <c r="D180" s="17"/>
      <c r="E180" s="17"/>
      <c r="F180" s="18"/>
      <c r="G180" s="18"/>
      <c r="H180" s="18"/>
      <c r="I180" s="19"/>
      <c r="J180" s="19"/>
      <c r="K180" s="20"/>
      <c r="L180" s="21"/>
      <c r="M180" s="18"/>
      <c r="N180" s="19"/>
      <c r="O180" s="55" t="s">
        <v>376</v>
      </c>
      <c r="P180" s="22" t="s">
        <v>21</v>
      </c>
      <c r="Q180" s="17">
        <v>15</v>
      </c>
      <c r="R180" s="59">
        <v>3.6</v>
      </c>
      <c r="S180" s="59">
        <f t="shared" si="2"/>
        <v>54</v>
      </c>
    </row>
    <row r="181" spans="1:19" ht="18" x14ac:dyDescent="0.25">
      <c r="A181" s="16"/>
      <c r="B181" s="17"/>
      <c r="C181" s="17"/>
      <c r="D181" s="17"/>
      <c r="E181" s="17"/>
      <c r="F181" s="18"/>
      <c r="G181" s="18"/>
      <c r="H181" s="18"/>
      <c r="I181" s="19"/>
      <c r="J181" s="19"/>
      <c r="K181" s="20"/>
      <c r="L181" s="21"/>
      <c r="M181" s="18"/>
      <c r="N181" s="19"/>
      <c r="O181" s="55" t="s">
        <v>377</v>
      </c>
      <c r="P181" s="22" t="s">
        <v>21</v>
      </c>
      <c r="Q181" s="17">
        <v>20</v>
      </c>
      <c r="R181" s="59">
        <v>116.25</v>
      </c>
      <c r="S181" s="59">
        <f t="shared" si="2"/>
        <v>2325</v>
      </c>
    </row>
    <row r="182" spans="1:19" ht="18" x14ac:dyDescent="0.25">
      <c r="A182" s="16" t="s">
        <v>18</v>
      </c>
      <c r="B182" s="17">
        <v>1</v>
      </c>
      <c r="C182" s="17" t="s">
        <v>61</v>
      </c>
      <c r="D182" s="17" t="s">
        <v>378</v>
      </c>
      <c r="E182" s="17" t="s">
        <v>24</v>
      </c>
      <c r="F182" s="18">
        <v>6108</v>
      </c>
      <c r="G182" s="18">
        <v>1</v>
      </c>
      <c r="H182" s="18">
        <v>142931</v>
      </c>
      <c r="I182" s="19">
        <v>44355</v>
      </c>
      <c r="J182" s="19">
        <v>44363</v>
      </c>
      <c r="K182" s="20">
        <v>4787.92</v>
      </c>
      <c r="L182" s="21" t="s">
        <v>379</v>
      </c>
      <c r="M182" s="18" t="s">
        <v>380</v>
      </c>
      <c r="N182" s="19" t="s">
        <v>105</v>
      </c>
      <c r="O182" s="55" t="s">
        <v>127</v>
      </c>
      <c r="P182" s="22" t="s">
        <v>21</v>
      </c>
      <c r="Q182" s="17">
        <v>17</v>
      </c>
      <c r="R182" s="59">
        <v>71.760000000000005</v>
      </c>
      <c r="S182" s="59">
        <f t="shared" si="2"/>
        <v>1219.92</v>
      </c>
    </row>
    <row r="183" spans="1:19" ht="18" x14ac:dyDescent="0.25">
      <c r="A183" s="16"/>
      <c r="B183" s="17"/>
      <c r="C183" s="17"/>
      <c r="D183" s="17"/>
      <c r="E183" s="17"/>
      <c r="F183" s="18"/>
      <c r="G183" s="18"/>
      <c r="H183" s="18"/>
      <c r="I183" s="19"/>
      <c r="J183" s="19"/>
      <c r="K183" s="20"/>
      <c r="L183" s="21"/>
      <c r="M183" s="18"/>
      <c r="N183" s="19"/>
      <c r="O183" s="55" t="s">
        <v>381</v>
      </c>
      <c r="P183" s="22" t="s">
        <v>21</v>
      </c>
      <c r="Q183" s="17">
        <v>6</v>
      </c>
      <c r="R183" s="59">
        <v>63.5</v>
      </c>
      <c r="S183" s="59">
        <f t="shared" si="2"/>
        <v>381</v>
      </c>
    </row>
    <row r="184" spans="1:19" ht="18" x14ac:dyDescent="0.25">
      <c r="A184" s="16"/>
      <c r="B184" s="17"/>
      <c r="C184" s="17"/>
      <c r="D184" s="17"/>
      <c r="E184" s="17"/>
      <c r="F184" s="18"/>
      <c r="G184" s="18"/>
      <c r="H184" s="18"/>
      <c r="I184" s="19"/>
      <c r="J184" s="19"/>
      <c r="K184" s="20"/>
      <c r="L184" s="21"/>
      <c r="M184" s="18"/>
      <c r="N184" s="19"/>
      <c r="O184" s="55" t="s">
        <v>382</v>
      </c>
      <c r="P184" s="22" t="s">
        <v>21</v>
      </c>
      <c r="Q184" s="17">
        <v>4</v>
      </c>
      <c r="R184" s="59">
        <v>114.5</v>
      </c>
      <c r="S184" s="59">
        <f t="shared" si="2"/>
        <v>458</v>
      </c>
    </row>
    <row r="185" spans="1:19" ht="18" x14ac:dyDescent="0.25">
      <c r="A185" s="16"/>
      <c r="B185" s="17"/>
      <c r="C185" s="17"/>
      <c r="D185" s="17"/>
      <c r="E185" s="17"/>
      <c r="F185" s="18"/>
      <c r="G185" s="18"/>
      <c r="H185" s="18"/>
      <c r="I185" s="19"/>
      <c r="J185" s="19"/>
      <c r="K185" s="20"/>
      <c r="L185" s="21"/>
      <c r="M185" s="18"/>
      <c r="N185" s="19"/>
      <c r="O185" s="55" t="s">
        <v>383</v>
      </c>
      <c r="P185" s="22" t="s">
        <v>21</v>
      </c>
      <c r="Q185" s="17">
        <v>1</v>
      </c>
      <c r="R185" s="59">
        <v>339</v>
      </c>
      <c r="S185" s="59">
        <f t="shared" si="2"/>
        <v>339</v>
      </c>
    </row>
    <row r="186" spans="1:19" ht="18" x14ac:dyDescent="0.25">
      <c r="A186" s="16"/>
      <c r="B186" s="17"/>
      <c r="C186" s="17"/>
      <c r="D186" s="17"/>
      <c r="E186" s="17"/>
      <c r="F186" s="18"/>
      <c r="G186" s="18"/>
      <c r="H186" s="18"/>
      <c r="I186" s="19"/>
      <c r="J186" s="19"/>
      <c r="K186" s="20"/>
      <c r="L186" s="21"/>
      <c r="M186" s="18"/>
      <c r="N186" s="19"/>
      <c r="O186" s="55" t="s">
        <v>384</v>
      </c>
      <c r="P186" s="22" t="s">
        <v>21</v>
      </c>
      <c r="Q186" s="17">
        <v>3</v>
      </c>
      <c r="R186" s="59">
        <v>210</v>
      </c>
      <c r="S186" s="59">
        <f t="shared" si="2"/>
        <v>630</v>
      </c>
    </row>
    <row r="187" spans="1:19" ht="18" x14ac:dyDescent="0.25">
      <c r="A187" s="16"/>
      <c r="B187" s="17"/>
      <c r="C187" s="17"/>
      <c r="D187" s="17"/>
      <c r="E187" s="17"/>
      <c r="F187" s="18"/>
      <c r="G187" s="18"/>
      <c r="H187" s="18"/>
      <c r="I187" s="19"/>
      <c r="J187" s="19"/>
      <c r="K187" s="20"/>
      <c r="L187" s="21"/>
      <c r="M187" s="18"/>
      <c r="N187" s="19"/>
      <c r="O187" s="55" t="s">
        <v>385</v>
      </c>
      <c r="P187" s="22" t="s">
        <v>21</v>
      </c>
      <c r="Q187" s="17">
        <v>16</v>
      </c>
      <c r="R187" s="59">
        <v>110</v>
      </c>
      <c r="S187" s="59">
        <f t="shared" si="2"/>
        <v>1760</v>
      </c>
    </row>
    <row r="188" spans="1:19" ht="18" x14ac:dyDescent="0.25">
      <c r="A188" s="16" t="s">
        <v>18</v>
      </c>
      <c r="B188" s="17">
        <v>1</v>
      </c>
      <c r="C188" s="17" t="s">
        <v>69</v>
      </c>
      <c r="D188" s="17" t="s">
        <v>386</v>
      </c>
      <c r="E188" s="17" t="s">
        <v>20</v>
      </c>
      <c r="F188" s="18">
        <v>5102</v>
      </c>
      <c r="G188" s="18">
        <v>1</v>
      </c>
      <c r="H188" s="18">
        <v>54103</v>
      </c>
      <c r="I188" s="19">
        <v>44357</v>
      </c>
      <c r="J188" s="19">
        <v>44357</v>
      </c>
      <c r="K188" s="20">
        <v>10700</v>
      </c>
      <c r="L188" s="21" t="s">
        <v>387</v>
      </c>
      <c r="M188" s="18" t="s">
        <v>57</v>
      </c>
      <c r="N188" s="19" t="s">
        <v>105</v>
      </c>
      <c r="O188" s="55" t="s">
        <v>388</v>
      </c>
      <c r="P188" s="22" t="s">
        <v>21</v>
      </c>
      <c r="Q188" s="17">
        <v>100</v>
      </c>
      <c r="R188" s="59">
        <v>40.85</v>
      </c>
      <c r="S188" s="59">
        <f t="shared" si="2"/>
        <v>4085</v>
      </c>
    </row>
    <row r="189" spans="1:19" ht="18" x14ac:dyDescent="0.25">
      <c r="A189" s="16"/>
      <c r="B189" s="17"/>
      <c r="C189" s="17"/>
      <c r="D189" s="17"/>
      <c r="E189" s="17"/>
      <c r="F189" s="18"/>
      <c r="G189" s="18"/>
      <c r="H189" s="18"/>
      <c r="I189" s="19"/>
      <c r="J189" s="19"/>
      <c r="K189" s="20"/>
      <c r="L189" s="21"/>
      <c r="M189" s="18"/>
      <c r="N189" s="19"/>
      <c r="O189" s="55" t="s">
        <v>389</v>
      </c>
      <c r="P189" s="22" t="s">
        <v>21</v>
      </c>
      <c r="Q189" s="17">
        <v>300</v>
      </c>
      <c r="R189" s="59">
        <v>22.05</v>
      </c>
      <c r="S189" s="59">
        <f t="shared" si="2"/>
        <v>6615</v>
      </c>
    </row>
    <row r="190" spans="1:19" ht="18" x14ac:dyDescent="0.25">
      <c r="A190" s="16" t="s">
        <v>58</v>
      </c>
      <c r="B190" s="17">
        <v>1</v>
      </c>
      <c r="C190" s="17" t="s">
        <v>365</v>
      </c>
      <c r="D190" s="17" t="s">
        <v>366</v>
      </c>
      <c r="E190" s="17" t="s">
        <v>20</v>
      </c>
      <c r="F190" s="18">
        <v>5405</v>
      </c>
      <c r="G190" s="18">
        <v>1</v>
      </c>
      <c r="H190" s="18">
        <v>1957</v>
      </c>
      <c r="I190" s="19">
        <v>44361</v>
      </c>
      <c r="J190" s="19">
        <v>44363</v>
      </c>
      <c r="K190" s="20">
        <v>8593.35</v>
      </c>
      <c r="L190" s="21" t="s">
        <v>390</v>
      </c>
      <c r="M190" s="18" t="s">
        <v>57</v>
      </c>
      <c r="N190" s="19" t="s">
        <v>105</v>
      </c>
      <c r="O190" s="55" t="s">
        <v>391</v>
      </c>
      <c r="P190" s="22" t="s">
        <v>21</v>
      </c>
      <c r="Q190" s="17">
        <v>11</v>
      </c>
      <c r="R190" s="59">
        <v>6.9</v>
      </c>
      <c r="S190" s="59">
        <f t="shared" si="2"/>
        <v>75.900000000000006</v>
      </c>
    </row>
    <row r="191" spans="1:19" ht="18" x14ac:dyDescent="0.25">
      <c r="A191" s="16"/>
      <c r="B191" s="17"/>
      <c r="C191" s="17"/>
      <c r="D191" s="17"/>
      <c r="E191" s="17"/>
      <c r="F191" s="18"/>
      <c r="G191" s="18"/>
      <c r="H191" s="18"/>
      <c r="I191" s="19"/>
      <c r="J191" s="19"/>
      <c r="K191" s="20"/>
      <c r="L191" s="21"/>
      <c r="M191" s="18"/>
      <c r="N191" s="19"/>
      <c r="O191" s="55" t="s">
        <v>392</v>
      </c>
      <c r="P191" s="22" t="s">
        <v>21</v>
      </c>
      <c r="Q191" s="17">
        <v>1</v>
      </c>
      <c r="R191" s="59">
        <v>3.45</v>
      </c>
      <c r="S191" s="59">
        <f t="shared" si="2"/>
        <v>3.45</v>
      </c>
    </row>
    <row r="192" spans="1:19" ht="18" x14ac:dyDescent="0.25">
      <c r="A192" s="16"/>
      <c r="B192" s="17"/>
      <c r="C192" s="17"/>
      <c r="D192" s="17"/>
      <c r="E192" s="17"/>
      <c r="F192" s="18"/>
      <c r="G192" s="18"/>
      <c r="H192" s="18"/>
      <c r="I192" s="19"/>
      <c r="J192" s="19"/>
      <c r="K192" s="20"/>
      <c r="L192" s="21"/>
      <c r="M192" s="18"/>
      <c r="N192" s="19"/>
      <c r="O192" s="55" t="s">
        <v>393</v>
      </c>
      <c r="P192" s="22" t="s">
        <v>21</v>
      </c>
      <c r="Q192" s="17">
        <v>60</v>
      </c>
      <c r="R192" s="59">
        <v>141.9</v>
      </c>
      <c r="S192" s="59">
        <f t="shared" si="2"/>
        <v>8514</v>
      </c>
    </row>
    <row r="193" spans="1:19" ht="18" x14ac:dyDescent="0.25">
      <c r="A193" s="16" t="s">
        <v>58</v>
      </c>
      <c r="B193" s="17">
        <v>1</v>
      </c>
      <c r="C193" s="17" t="s">
        <v>69</v>
      </c>
      <c r="D193" s="17" t="s">
        <v>386</v>
      </c>
      <c r="E193" s="17" t="s">
        <v>20</v>
      </c>
      <c r="F193" s="18">
        <v>5102</v>
      </c>
      <c r="G193" s="18">
        <v>1</v>
      </c>
      <c r="H193" s="18">
        <v>54561</v>
      </c>
      <c r="I193" s="19">
        <v>44363</v>
      </c>
      <c r="J193" s="19">
        <v>44364</v>
      </c>
      <c r="K193" s="20">
        <v>3022</v>
      </c>
      <c r="L193" s="21" t="s">
        <v>394</v>
      </c>
      <c r="M193" s="18" t="s">
        <v>57</v>
      </c>
      <c r="N193" s="19" t="s">
        <v>105</v>
      </c>
      <c r="O193" s="55" t="s">
        <v>388</v>
      </c>
      <c r="P193" s="22" t="s">
        <v>21</v>
      </c>
      <c r="Q193" s="17">
        <v>20</v>
      </c>
      <c r="R193" s="59">
        <v>40.85</v>
      </c>
      <c r="S193" s="59">
        <f t="shared" si="2"/>
        <v>817</v>
      </c>
    </row>
    <row r="194" spans="1:19" ht="18" x14ac:dyDescent="0.25">
      <c r="A194" s="16"/>
      <c r="B194" s="17"/>
      <c r="C194" s="17"/>
      <c r="D194" s="17"/>
      <c r="E194" s="17"/>
      <c r="F194" s="18"/>
      <c r="G194" s="18"/>
      <c r="H194" s="18"/>
      <c r="I194" s="19"/>
      <c r="J194" s="19"/>
      <c r="K194" s="20"/>
      <c r="L194" s="21"/>
      <c r="M194" s="18"/>
      <c r="N194" s="19"/>
      <c r="O194" s="55" t="s">
        <v>395</v>
      </c>
      <c r="P194" s="22" t="s">
        <v>21</v>
      </c>
      <c r="Q194" s="17">
        <v>100</v>
      </c>
      <c r="R194" s="59">
        <v>22.05</v>
      </c>
      <c r="S194" s="59">
        <f t="shared" si="2"/>
        <v>2205</v>
      </c>
    </row>
    <row r="195" spans="1:19" ht="18" x14ac:dyDescent="0.25">
      <c r="A195" s="16" t="s">
        <v>58</v>
      </c>
      <c r="B195" s="17">
        <v>1</v>
      </c>
      <c r="C195" s="17" t="s">
        <v>39</v>
      </c>
      <c r="D195" s="17" t="s">
        <v>293</v>
      </c>
      <c r="E195" s="17" t="s">
        <v>20</v>
      </c>
      <c r="F195" s="18">
        <v>5102</v>
      </c>
      <c r="G195" s="18">
        <v>1</v>
      </c>
      <c r="H195" s="18">
        <v>34564</v>
      </c>
      <c r="I195" s="19">
        <v>44363</v>
      </c>
      <c r="J195" s="19">
        <v>44365</v>
      </c>
      <c r="K195" s="20">
        <v>23028.799999999999</v>
      </c>
      <c r="L195" s="21" t="s">
        <v>396</v>
      </c>
      <c r="M195" s="18" t="s">
        <v>57</v>
      </c>
      <c r="N195" s="19" t="s">
        <v>105</v>
      </c>
      <c r="O195" s="55" t="s">
        <v>397</v>
      </c>
      <c r="P195" s="22" t="s">
        <v>21</v>
      </c>
      <c r="Q195" s="17">
        <v>50</v>
      </c>
      <c r="R195" s="59">
        <v>62</v>
      </c>
      <c r="S195" s="59">
        <f t="shared" si="2"/>
        <v>3100</v>
      </c>
    </row>
    <row r="196" spans="1:19" ht="18" x14ac:dyDescent="0.25">
      <c r="A196" s="16"/>
      <c r="B196" s="17"/>
      <c r="C196" s="17"/>
      <c r="D196" s="17"/>
      <c r="E196" s="17"/>
      <c r="F196" s="18"/>
      <c r="G196" s="18"/>
      <c r="H196" s="18"/>
      <c r="I196" s="19"/>
      <c r="J196" s="19"/>
      <c r="K196" s="20"/>
      <c r="L196" s="21"/>
      <c r="M196" s="18"/>
      <c r="N196" s="19"/>
      <c r="O196" s="55" t="s">
        <v>398</v>
      </c>
      <c r="P196" s="22" t="s">
        <v>21</v>
      </c>
      <c r="Q196" s="17">
        <v>250</v>
      </c>
      <c r="R196" s="59">
        <v>62</v>
      </c>
      <c r="S196" s="59">
        <f t="shared" si="2"/>
        <v>15500</v>
      </c>
    </row>
    <row r="197" spans="1:19" ht="18" x14ac:dyDescent="0.25">
      <c r="A197" s="16"/>
      <c r="B197" s="17"/>
      <c r="C197" s="17"/>
      <c r="D197" s="17"/>
      <c r="E197" s="17"/>
      <c r="F197" s="18"/>
      <c r="G197" s="18"/>
      <c r="H197" s="18"/>
      <c r="I197" s="19"/>
      <c r="J197" s="19"/>
      <c r="K197" s="20"/>
      <c r="L197" s="21"/>
      <c r="M197" s="18"/>
      <c r="N197" s="19"/>
      <c r="O197" s="55" t="s">
        <v>399</v>
      </c>
      <c r="P197" s="22" t="s">
        <v>21</v>
      </c>
      <c r="Q197" s="17">
        <v>692</v>
      </c>
      <c r="R197" s="59">
        <v>6.4</v>
      </c>
      <c r="S197" s="59">
        <f t="shared" si="2"/>
        <v>4428.8</v>
      </c>
    </row>
    <row r="198" spans="1:19" ht="18" x14ac:dyDescent="0.25">
      <c r="A198" s="16" t="s">
        <v>58</v>
      </c>
      <c r="B198" s="17">
        <v>1</v>
      </c>
      <c r="C198" s="17" t="s">
        <v>400</v>
      </c>
      <c r="D198" s="17" t="s">
        <v>401</v>
      </c>
      <c r="E198" s="17" t="s">
        <v>20</v>
      </c>
      <c r="F198" s="18">
        <v>5102</v>
      </c>
      <c r="G198" s="18">
        <v>1</v>
      </c>
      <c r="H198" s="18">
        <v>17278</v>
      </c>
      <c r="I198" s="19">
        <v>44368</v>
      </c>
      <c r="J198" s="19">
        <v>44368</v>
      </c>
      <c r="K198" s="20">
        <v>10900</v>
      </c>
      <c r="L198" s="21" t="s">
        <v>402</v>
      </c>
      <c r="M198" s="18" t="s">
        <v>57</v>
      </c>
      <c r="N198" s="19" t="s">
        <v>105</v>
      </c>
      <c r="O198" s="55" t="s">
        <v>403</v>
      </c>
      <c r="P198" s="22" t="s">
        <v>21</v>
      </c>
      <c r="Q198" s="17">
        <v>100</v>
      </c>
      <c r="R198" s="59">
        <v>109</v>
      </c>
      <c r="S198" s="59">
        <f t="shared" si="2"/>
        <v>10900</v>
      </c>
    </row>
    <row r="199" spans="1:19" ht="18" x14ac:dyDescent="0.25">
      <c r="A199" s="16" t="s">
        <v>18</v>
      </c>
      <c r="B199" s="17">
        <v>1</v>
      </c>
      <c r="C199" s="17" t="s">
        <v>38</v>
      </c>
      <c r="D199" s="17" t="s">
        <v>404</v>
      </c>
      <c r="E199" s="17" t="s">
        <v>20</v>
      </c>
      <c r="F199" s="18">
        <v>5102</v>
      </c>
      <c r="G199" s="18">
        <v>1</v>
      </c>
      <c r="H199" s="18">
        <v>3167</v>
      </c>
      <c r="I199" s="19">
        <v>44364</v>
      </c>
      <c r="J199" s="19">
        <v>44368</v>
      </c>
      <c r="K199" s="20">
        <v>703</v>
      </c>
      <c r="L199" s="21" t="s">
        <v>405</v>
      </c>
      <c r="M199" s="18" t="s">
        <v>57</v>
      </c>
      <c r="N199" s="19" t="s">
        <v>105</v>
      </c>
      <c r="O199" s="55" t="s">
        <v>822</v>
      </c>
      <c r="P199" s="22" t="s">
        <v>21</v>
      </c>
      <c r="Q199" s="17">
        <v>5000</v>
      </c>
      <c r="R199" s="59">
        <v>0.1</v>
      </c>
      <c r="S199" s="59">
        <f t="shared" ref="S199:S242" si="3">Q199*R199</f>
        <v>500</v>
      </c>
    </row>
    <row r="200" spans="1:19" ht="18" x14ac:dyDescent="0.25">
      <c r="A200" s="16"/>
      <c r="B200" s="17"/>
      <c r="C200" s="17"/>
      <c r="D200" s="17"/>
      <c r="E200" s="17"/>
      <c r="F200" s="18"/>
      <c r="G200" s="18"/>
      <c r="H200" s="18"/>
      <c r="I200" s="19"/>
      <c r="J200" s="19"/>
      <c r="K200" s="20"/>
      <c r="L200" s="21"/>
      <c r="M200" s="18"/>
      <c r="N200" s="19"/>
      <c r="O200" s="55" t="s">
        <v>406</v>
      </c>
      <c r="P200" s="22" t="s">
        <v>21</v>
      </c>
      <c r="Q200" s="17">
        <v>350</v>
      </c>
      <c r="R200" s="59">
        <v>0.57999999999999996</v>
      </c>
      <c r="S200" s="59">
        <f t="shared" si="3"/>
        <v>203</v>
      </c>
    </row>
    <row r="201" spans="1:19" ht="18" x14ac:dyDescent="0.25">
      <c r="A201" s="16" t="s">
        <v>18</v>
      </c>
      <c r="B201" s="17">
        <v>1</v>
      </c>
      <c r="C201" s="17" t="s">
        <v>69</v>
      </c>
      <c r="D201" s="17" t="s">
        <v>386</v>
      </c>
      <c r="E201" s="17" t="s">
        <v>20</v>
      </c>
      <c r="F201" s="18">
        <v>5102</v>
      </c>
      <c r="G201" s="18">
        <v>1</v>
      </c>
      <c r="H201" s="18">
        <v>54712</v>
      </c>
      <c r="I201" s="19">
        <v>44365</v>
      </c>
      <c r="J201" s="19">
        <v>44365</v>
      </c>
      <c r="K201" s="20">
        <v>12905</v>
      </c>
      <c r="L201" s="21" t="s">
        <v>407</v>
      </c>
      <c r="M201" s="18" t="s">
        <v>57</v>
      </c>
      <c r="N201" s="19" t="s">
        <v>105</v>
      </c>
      <c r="O201" s="55" t="s">
        <v>388</v>
      </c>
      <c r="P201" s="22" t="s">
        <v>21</v>
      </c>
      <c r="Q201" s="17">
        <v>100</v>
      </c>
      <c r="R201" s="59">
        <v>40.85</v>
      </c>
      <c r="S201" s="59">
        <f t="shared" si="3"/>
        <v>4085</v>
      </c>
    </row>
    <row r="202" spans="1:19" ht="18" x14ac:dyDescent="0.25">
      <c r="A202" s="16"/>
      <c r="B202" s="17"/>
      <c r="C202" s="17"/>
      <c r="D202" s="17"/>
      <c r="E202" s="17"/>
      <c r="F202" s="18"/>
      <c r="G202" s="18"/>
      <c r="H202" s="18"/>
      <c r="I202" s="19"/>
      <c r="J202" s="19"/>
      <c r="K202" s="20"/>
      <c r="L202" s="21"/>
      <c r="M202" s="18"/>
      <c r="N202" s="19"/>
      <c r="O202" s="55" t="s">
        <v>395</v>
      </c>
      <c r="P202" s="22" t="s">
        <v>21</v>
      </c>
      <c r="Q202" s="17">
        <v>400</v>
      </c>
      <c r="R202" s="59">
        <v>22.05</v>
      </c>
      <c r="S202" s="59">
        <f t="shared" si="3"/>
        <v>8820</v>
      </c>
    </row>
    <row r="203" spans="1:19" ht="18" x14ac:dyDescent="0.25">
      <c r="A203" s="16" t="s">
        <v>18</v>
      </c>
      <c r="B203" s="17">
        <v>1</v>
      </c>
      <c r="C203" s="17" t="s">
        <v>160</v>
      </c>
      <c r="D203" s="17" t="s">
        <v>161</v>
      </c>
      <c r="E203" s="17" t="s">
        <v>50</v>
      </c>
      <c r="F203" s="18">
        <v>6108</v>
      </c>
      <c r="G203" s="18">
        <v>1</v>
      </c>
      <c r="H203" s="18">
        <v>121155</v>
      </c>
      <c r="I203" s="19">
        <v>44363</v>
      </c>
      <c r="J203" s="19">
        <v>44369</v>
      </c>
      <c r="K203" s="20">
        <v>8950</v>
      </c>
      <c r="L203" s="21" t="s">
        <v>408</v>
      </c>
      <c r="M203" s="18" t="s">
        <v>163</v>
      </c>
      <c r="N203" s="19" t="s">
        <v>105</v>
      </c>
      <c r="O203" s="55" t="s">
        <v>823</v>
      </c>
      <c r="P203" s="22" t="s">
        <v>21</v>
      </c>
      <c r="Q203" s="17">
        <v>500</v>
      </c>
      <c r="R203" s="59">
        <v>17.899999999999999</v>
      </c>
      <c r="S203" s="59">
        <f t="shared" si="3"/>
        <v>8950</v>
      </c>
    </row>
    <row r="204" spans="1:19" ht="18" x14ac:dyDescent="0.25">
      <c r="A204" s="16" t="s">
        <v>18</v>
      </c>
      <c r="B204" s="17">
        <v>1</v>
      </c>
      <c r="C204" s="17" t="s">
        <v>54</v>
      </c>
      <c r="D204" s="17" t="s">
        <v>327</v>
      </c>
      <c r="E204" s="17" t="s">
        <v>20</v>
      </c>
      <c r="F204" s="18">
        <v>5102</v>
      </c>
      <c r="G204" s="18">
        <v>1</v>
      </c>
      <c r="H204" s="18">
        <v>528818</v>
      </c>
      <c r="I204" s="19">
        <v>44363</v>
      </c>
      <c r="J204" s="19">
        <v>44369</v>
      </c>
      <c r="K204" s="20">
        <v>1379.56</v>
      </c>
      <c r="L204" s="21" t="s">
        <v>409</v>
      </c>
      <c r="M204" s="18" t="s">
        <v>57</v>
      </c>
      <c r="N204" s="19" t="s">
        <v>105</v>
      </c>
      <c r="O204" s="55" t="s">
        <v>824</v>
      </c>
      <c r="P204" s="22" t="s">
        <v>21</v>
      </c>
      <c r="Q204" s="17">
        <v>300</v>
      </c>
      <c r="R204" s="59">
        <v>0.73</v>
      </c>
      <c r="S204" s="59">
        <f t="shared" si="3"/>
        <v>219</v>
      </c>
    </row>
    <row r="205" spans="1:19" ht="18" x14ac:dyDescent="0.25">
      <c r="A205" s="16"/>
      <c r="B205" s="17"/>
      <c r="C205" s="17"/>
      <c r="D205" s="17"/>
      <c r="E205" s="17"/>
      <c r="F205" s="18"/>
      <c r="G205" s="18"/>
      <c r="H205" s="18"/>
      <c r="I205" s="19"/>
      <c r="J205" s="19"/>
      <c r="K205" s="20"/>
      <c r="L205" s="21"/>
      <c r="M205" s="18"/>
      <c r="N205" s="19"/>
      <c r="O205" s="55" t="s">
        <v>410</v>
      </c>
      <c r="P205" s="22" t="s">
        <v>21</v>
      </c>
      <c r="Q205" s="17">
        <v>1800</v>
      </c>
      <c r="R205" s="59">
        <v>0.61</v>
      </c>
      <c r="S205" s="59">
        <f t="shared" si="3"/>
        <v>1098</v>
      </c>
    </row>
    <row r="206" spans="1:19" ht="18" x14ac:dyDescent="0.25">
      <c r="A206" s="16"/>
      <c r="B206" s="17"/>
      <c r="C206" s="17"/>
      <c r="D206" s="17"/>
      <c r="E206" s="17"/>
      <c r="F206" s="18"/>
      <c r="G206" s="18"/>
      <c r="H206" s="18"/>
      <c r="I206" s="19"/>
      <c r="J206" s="19"/>
      <c r="K206" s="20"/>
      <c r="L206" s="21"/>
      <c r="M206" s="18"/>
      <c r="N206" s="19"/>
      <c r="O206" s="55" t="s">
        <v>334</v>
      </c>
      <c r="P206" s="22" t="s">
        <v>21</v>
      </c>
      <c r="Q206" s="17">
        <v>16</v>
      </c>
      <c r="R206" s="59">
        <v>3.91</v>
      </c>
      <c r="S206" s="59">
        <f t="shared" si="3"/>
        <v>62.56</v>
      </c>
    </row>
    <row r="207" spans="1:19" ht="18" x14ac:dyDescent="0.25">
      <c r="A207" s="16" t="s">
        <v>18</v>
      </c>
      <c r="B207" s="17">
        <v>1</v>
      </c>
      <c r="C207" s="17" t="s">
        <v>59</v>
      </c>
      <c r="D207" s="17" t="s">
        <v>60</v>
      </c>
      <c r="E207" s="17" t="s">
        <v>20</v>
      </c>
      <c r="F207" s="18">
        <v>5405</v>
      </c>
      <c r="G207" s="18">
        <v>1</v>
      </c>
      <c r="H207" s="18">
        <v>1530</v>
      </c>
      <c r="I207" s="19">
        <v>44368</v>
      </c>
      <c r="J207" s="19">
        <v>44370</v>
      </c>
      <c r="K207" s="20">
        <v>23000</v>
      </c>
      <c r="L207" s="21" t="s">
        <v>411</v>
      </c>
      <c r="M207" s="18" t="s">
        <v>57</v>
      </c>
      <c r="N207" s="19" t="s">
        <v>105</v>
      </c>
      <c r="O207" s="55" t="s">
        <v>825</v>
      </c>
      <c r="P207" s="22" t="s">
        <v>21</v>
      </c>
      <c r="Q207" s="17">
        <v>20</v>
      </c>
      <c r="R207" s="59">
        <v>1150</v>
      </c>
      <c r="S207" s="59">
        <f t="shared" si="3"/>
        <v>23000</v>
      </c>
    </row>
    <row r="208" spans="1:19" ht="18" x14ac:dyDescent="0.25">
      <c r="A208" s="16" t="s">
        <v>58</v>
      </c>
      <c r="B208" s="17">
        <v>1</v>
      </c>
      <c r="C208" s="17" t="s">
        <v>54</v>
      </c>
      <c r="D208" s="17" t="s">
        <v>327</v>
      </c>
      <c r="E208" s="17" t="s">
        <v>20</v>
      </c>
      <c r="F208" s="18">
        <v>5102</v>
      </c>
      <c r="G208" s="18">
        <v>1</v>
      </c>
      <c r="H208" s="18">
        <v>529214</v>
      </c>
      <c r="I208" s="19">
        <v>44369</v>
      </c>
      <c r="J208" s="19">
        <v>44370</v>
      </c>
      <c r="K208" s="20">
        <v>9720</v>
      </c>
      <c r="L208" s="21" t="s">
        <v>412</v>
      </c>
      <c r="M208" s="18" t="s">
        <v>57</v>
      </c>
      <c r="N208" s="19" t="s">
        <v>105</v>
      </c>
      <c r="O208" s="55" t="s">
        <v>413</v>
      </c>
      <c r="P208" s="22" t="s">
        <v>21</v>
      </c>
      <c r="Q208" s="17">
        <v>50</v>
      </c>
      <c r="R208" s="59">
        <v>194.4</v>
      </c>
      <c r="S208" s="59">
        <f t="shared" si="3"/>
        <v>9720</v>
      </c>
    </row>
    <row r="209" spans="1:19" ht="18" x14ac:dyDescent="0.25">
      <c r="A209" s="16" t="s">
        <v>18</v>
      </c>
      <c r="B209" s="17">
        <v>1</v>
      </c>
      <c r="C209" s="17" t="s">
        <v>414</v>
      </c>
      <c r="D209" s="17" t="s">
        <v>415</v>
      </c>
      <c r="E209" s="17" t="s">
        <v>20</v>
      </c>
      <c r="F209" s="18">
        <v>5405</v>
      </c>
      <c r="G209" s="18">
        <v>1</v>
      </c>
      <c r="H209" s="18">
        <v>3906</v>
      </c>
      <c r="I209" s="19">
        <v>44369</v>
      </c>
      <c r="J209" s="19">
        <v>44370</v>
      </c>
      <c r="K209" s="20">
        <v>8640</v>
      </c>
      <c r="L209" s="21" t="s">
        <v>416</v>
      </c>
      <c r="M209" s="18" t="s">
        <v>57</v>
      </c>
      <c r="N209" s="19" t="s">
        <v>105</v>
      </c>
      <c r="O209" s="55" t="s">
        <v>167</v>
      </c>
      <c r="P209" s="22" t="s">
        <v>21</v>
      </c>
      <c r="Q209" s="17">
        <v>16000</v>
      </c>
      <c r="R209" s="59">
        <v>0.54</v>
      </c>
      <c r="S209" s="59">
        <f t="shared" si="3"/>
        <v>8640</v>
      </c>
    </row>
    <row r="210" spans="1:19" ht="18" x14ac:dyDescent="0.25">
      <c r="A210" s="16" t="s">
        <v>18</v>
      </c>
      <c r="B210" s="17">
        <v>1</v>
      </c>
      <c r="C210" s="17" t="s">
        <v>62</v>
      </c>
      <c r="D210" s="17" t="s">
        <v>277</v>
      </c>
      <c r="E210" s="17" t="s">
        <v>20</v>
      </c>
      <c r="F210" s="18">
        <v>5102</v>
      </c>
      <c r="G210" s="18">
        <v>1</v>
      </c>
      <c r="H210" s="18">
        <v>6908</v>
      </c>
      <c r="I210" s="19">
        <v>44369</v>
      </c>
      <c r="J210" s="19">
        <v>44369</v>
      </c>
      <c r="K210" s="20">
        <v>848</v>
      </c>
      <c r="L210" s="21" t="s">
        <v>417</v>
      </c>
      <c r="M210" s="18" t="s">
        <v>279</v>
      </c>
      <c r="N210" s="19" t="s">
        <v>105</v>
      </c>
      <c r="O210" s="55" t="s">
        <v>418</v>
      </c>
      <c r="P210" s="22" t="s">
        <v>21</v>
      </c>
      <c r="Q210" s="17">
        <v>16</v>
      </c>
      <c r="R210" s="59">
        <v>53</v>
      </c>
      <c r="S210" s="59">
        <f t="shared" si="3"/>
        <v>848</v>
      </c>
    </row>
    <row r="211" spans="1:19" ht="18" x14ac:dyDescent="0.25">
      <c r="A211" s="16" t="s">
        <v>58</v>
      </c>
      <c r="B211" s="17">
        <v>1</v>
      </c>
      <c r="C211" s="17" t="s">
        <v>137</v>
      </c>
      <c r="D211" s="17" t="s">
        <v>138</v>
      </c>
      <c r="E211" s="17" t="s">
        <v>139</v>
      </c>
      <c r="F211" s="18">
        <v>6108</v>
      </c>
      <c r="G211" s="18">
        <v>1</v>
      </c>
      <c r="H211" s="18">
        <v>31202</v>
      </c>
      <c r="I211" s="19">
        <v>44370</v>
      </c>
      <c r="J211" s="19">
        <v>44373</v>
      </c>
      <c r="K211" s="20">
        <v>120000</v>
      </c>
      <c r="L211" s="21" t="s">
        <v>419</v>
      </c>
      <c r="M211" s="18" t="s">
        <v>141</v>
      </c>
      <c r="N211" s="19" t="s">
        <v>105</v>
      </c>
      <c r="O211" s="55" t="s">
        <v>143</v>
      </c>
      <c r="P211" s="22" t="s">
        <v>21</v>
      </c>
      <c r="Q211" s="17">
        <v>600</v>
      </c>
      <c r="R211" s="59">
        <v>200</v>
      </c>
      <c r="S211" s="59">
        <f t="shared" si="3"/>
        <v>120000</v>
      </c>
    </row>
    <row r="212" spans="1:19" ht="18" x14ac:dyDescent="0.25">
      <c r="A212" s="16" t="s">
        <v>18</v>
      </c>
      <c r="B212" s="17">
        <v>1</v>
      </c>
      <c r="C212" s="17" t="s">
        <v>420</v>
      </c>
      <c r="D212" s="17" t="s">
        <v>421</v>
      </c>
      <c r="E212" s="17" t="s">
        <v>422</v>
      </c>
      <c r="F212" s="18">
        <v>6108</v>
      </c>
      <c r="G212" s="18">
        <v>1</v>
      </c>
      <c r="H212" s="18">
        <v>2000235</v>
      </c>
      <c r="I212" s="19">
        <v>44372</v>
      </c>
      <c r="J212" s="19">
        <v>44372</v>
      </c>
      <c r="K212" s="20">
        <v>124800</v>
      </c>
      <c r="L212" s="21" t="s">
        <v>423</v>
      </c>
      <c r="M212" s="18" t="s">
        <v>424</v>
      </c>
      <c r="N212" s="19" t="s">
        <v>105</v>
      </c>
      <c r="O212" s="55" t="s">
        <v>312</v>
      </c>
      <c r="P212" s="22" t="s">
        <v>21</v>
      </c>
      <c r="Q212" s="17">
        <v>3200</v>
      </c>
      <c r="R212" s="59">
        <v>39</v>
      </c>
      <c r="S212" s="59">
        <f t="shared" si="3"/>
        <v>124800</v>
      </c>
    </row>
    <row r="213" spans="1:19" ht="18" x14ac:dyDescent="0.25">
      <c r="A213" s="16" t="s">
        <v>18</v>
      </c>
      <c r="B213" s="17">
        <v>1</v>
      </c>
      <c r="C213" s="17" t="s">
        <v>46</v>
      </c>
      <c r="D213" s="17" t="s">
        <v>118</v>
      </c>
      <c r="E213" s="17" t="s">
        <v>20</v>
      </c>
      <c r="F213" s="18">
        <v>5102</v>
      </c>
      <c r="G213" s="18">
        <v>1</v>
      </c>
      <c r="H213" s="18">
        <v>9827</v>
      </c>
      <c r="I213" s="19">
        <v>44369</v>
      </c>
      <c r="J213" s="19">
        <v>44372</v>
      </c>
      <c r="K213" s="20">
        <v>1154.8399999999999</v>
      </c>
      <c r="L213" s="21" t="s">
        <v>425</v>
      </c>
      <c r="M213" s="18" t="s">
        <v>56</v>
      </c>
      <c r="N213" s="19" t="s">
        <v>105</v>
      </c>
      <c r="O213" s="55" t="s">
        <v>426</v>
      </c>
      <c r="P213" s="22" t="s">
        <v>21</v>
      </c>
      <c r="Q213" s="17">
        <v>824</v>
      </c>
      <c r="R213" s="59">
        <v>1.4015</v>
      </c>
      <c r="S213" s="59">
        <v>1154.8399999999999</v>
      </c>
    </row>
    <row r="214" spans="1:19" ht="18" x14ac:dyDescent="0.25">
      <c r="A214" s="16" t="s">
        <v>18</v>
      </c>
      <c r="B214" s="17">
        <v>1</v>
      </c>
      <c r="C214" s="17" t="s">
        <v>62</v>
      </c>
      <c r="D214" s="17" t="s">
        <v>277</v>
      </c>
      <c r="E214" s="17" t="s">
        <v>20</v>
      </c>
      <c r="F214" s="18">
        <v>5102</v>
      </c>
      <c r="G214" s="18">
        <v>1</v>
      </c>
      <c r="H214" s="18">
        <v>6900</v>
      </c>
      <c r="I214" s="19">
        <v>44368</v>
      </c>
      <c r="J214" s="19">
        <v>44372</v>
      </c>
      <c r="K214" s="20">
        <v>165</v>
      </c>
      <c r="L214" s="21" t="s">
        <v>427</v>
      </c>
      <c r="M214" s="18" t="s">
        <v>279</v>
      </c>
      <c r="N214" s="19" t="s">
        <v>105</v>
      </c>
      <c r="O214" s="55" t="s">
        <v>428</v>
      </c>
      <c r="P214" s="22" t="s">
        <v>21</v>
      </c>
      <c r="Q214" s="17">
        <v>2</v>
      </c>
      <c r="R214" s="59">
        <v>82.65</v>
      </c>
      <c r="S214" s="59">
        <v>165</v>
      </c>
    </row>
    <row r="215" spans="1:19" ht="18" x14ac:dyDescent="0.25">
      <c r="A215" s="16" t="s">
        <v>18</v>
      </c>
      <c r="B215" s="17">
        <v>1</v>
      </c>
      <c r="C215" s="17" t="s">
        <v>59</v>
      </c>
      <c r="D215" s="17" t="s">
        <v>60</v>
      </c>
      <c r="E215" s="17" t="s">
        <v>20</v>
      </c>
      <c r="F215" s="18">
        <v>5405</v>
      </c>
      <c r="G215" s="18">
        <v>1</v>
      </c>
      <c r="H215" s="18">
        <v>1582</v>
      </c>
      <c r="I215" s="19">
        <v>44370</v>
      </c>
      <c r="J215" s="19">
        <v>44375</v>
      </c>
      <c r="K215" s="20">
        <v>11500</v>
      </c>
      <c r="L215" s="21" t="s">
        <v>429</v>
      </c>
      <c r="M215" s="18" t="s">
        <v>57</v>
      </c>
      <c r="N215" s="19" t="s">
        <v>105</v>
      </c>
      <c r="O215" s="55" t="s">
        <v>430</v>
      </c>
      <c r="P215" s="22" t="s">
        <v>21</v>
      </c>
      <c r="Q215" s="17">
        <v>20</v>
      </c>
      <c r="R215" s="59">
        <v>575</v>
      </c>
      <c r="S215" s="59">
        <f t="shared" si="3"/>
        <v>11500</v>
      </c>
    </row>
    <row r="216" spans="1:19" ht="18" x14ac:dyDescent="0.25">
      <c r="A216" s="16" t="s">
        <v>18</v>
      </c>
      <c r="B216" s="17">
        <v>1</v>
      </c>
      <c r="C216" s="17" t="s">
        <v>48</v>
      </c>
      <c r="D216" s="17" t="s">
        <v>181</v>
      </c>
      <c r="E216" s="17" t="s">
        <v>20</v>
      </c>
      <c r="F216" s="18">
        <v>5102</v>
      </c>
      <c r="G216" s="18">
        <v>1</v>
      </c>
      <c r="H216" s="18">
        <v>11277</v>
      </c>
      <c r="I216" s="19">
        <v>44375</v>
      </c>
      <c r="J216" s="19">
        <v>44375</v>
      </c>
      <c r="K216" s="20">
        <v>4429</v>
      </c>
      <c r="L216" s="21" t="s">
        <v>431</v>
      </c>
      <c r="M216" s="18" t="s">
        <v>57</v>
      </c>
      <c r="N216" s="19" t="s">
        <v>105</v>
      </c>
      <c r="O216" s="55" t="s">
        <v>432</v>
      </c>
      <c r="P216" s="22" t="s">
        <v>21</v>
      </c>
      <c r="Q216" s="17">
        <v>103</v>
      </c>
      <c r="R216" s="59">
        <v>43</v>
      </c>
      <c r="S216" s="59">
        <f t="shared" si="3"/>
        <v>4429</v>
      </c>
    </row>
    <row r="217" spans="1:19" ht="18" x14ac:dyDescent="0.25">
      <c r="A217" s="16" t="s">
        <v>58</v>
      </c>
      <c r="B217" s="17">
        <v>1</v>
      </c>
      <c r="C217" s="17" t="s">
        <v>30</v>
      </c>
      <c r="D217" s="17" t="s">
        <v>122</v>
      </c>
      <c r="E217" s="17" t="s">
        <v>20</v>
      </c>
      <c r="F217" s="18">
        <v>5102</v>
      </c>
      <c r="G217" s="18">
        <v>1</v>
      </c>
      <c r="H217" s="18">
        <v>6898</v>
      </c>
      <c r="I217" s="19">
        <v>44376</v>
      </c>
      <c r="J217" s="19">
        <v>44376</v>
      </c>
      <c r="K217" s="20">
        <v>413.82</v>
      </c>
      <c r="L217" s="21" t="s">
        <v>433</v>
      </c>
      <c r="M217" s="18" t="s">
        <v>57</v>
      </c>
      <c r="N217" s="19" t="s">
        <v>105</v>
      </c>
      <c r="O217" s="55" t="s">
        <v>826</v>
      </c>
      <c r="P217" s="22" t="s">
        <v>21</v>
      </c>
      <c r="Q217" s="17">
        <v>38</v>
      </c>
      <c r="R217" s="59">
        <v>10.89</v>
      </c>
      <c r="S217" s="59">
        <f t="shared" si="3"/>
        <v>413.82000000000005</v>
      </c>
    </row>
    <row r="218" spans="1:19" ht="18" x14ac:dyDescent="0.25">
      <c r="A218" s="16" t="s">
        <v>18</v>
      </c>
      <c r="B218" s="17">
        <v>1</v>
      </c>
      <c r="C218" s="17" t="s">
        <v>41</v>
      </c>
      <c r="D218" s="17" t="s">
        <v>173</v>
      </c>
      <c r="E218" s="17" t="s">
        <v>20</v>
      </c>
      <c r="F218" s="18">
        <v>5102</v>
      </c>
      <c r="G218" s="18">
        <v>1</v>
      </c>
      <c r="H218" s="18">
        <v>15309</v>
      </c>
      <c r="I218" s="19">
        <v>44375</v>
      </c>
      <c r="J218" s="19">
        <v>44376</v>
      </c>
      <c r="K218" s="20">
        <v>1091.5999999999999</v>
      </c>
      <c r="L218" s="21" t="s">
        <v>434</v>
      </c>
      <c r="M218" s="18" t="s">
        <v>57</v>
      </c>
      <c r="N218" s="19" t="s">
        <v>105</v>
      </c>
      <c r="O218" s="55" t="s">
        <v>827</v>
      </c>
      <c r="P218" s="22" t="s">
        <v>21</v>
      </c>
      <c r="Q218" s="17">
        <v>200</v>
      </c>
      <c r="R218" s="59">
        <v>0.8</v>
      </c>
      <c r="S218" s="59">
        <f t="shared" si="3"/>
        <v>160</v>
      </c>
    </row>
    <row r="219" spans="1:19" ht="18" x14ac:dyDescent="0.25">
      <c r="A219" s="16"/>
      <c r="B219" s="17"/>
      <c r="C219" s="17"/>
      <c r="D219" s="17"/>
      <c r="E219" s="17"/>
      <c r="F219" s="18"/>
      <c r="G219" s="18"/>
      <c r="H219" s="18"/>
      <c r="I219" s="19"/>
      <c r="J219" s="19"/>
      <c r="K219" s="20"/>
      <c r="L219" s="21"/>
      <c r="M219" s="18"/>
      <c r="N219" s="19"/>
      <c r="O219" s="55" t="s">
        <v>435</v>
      </c>
      <c r="P219" s="22" t="s">
        <v>21</v>
      </c>
      <c r="Q219" s="17">
        <v>137</v>
      </c>
      <c r="R219" s="59">
        <v>6.8</v>
      </c>
      <c r="S219" s="59">
        <f t="shared" si="3"/>
        <v>931.6</v>
      </c>
    </row>
    <row r="220" spans="1:19" ht="18" x14ac:dyDescent="0.25">
      <c r="A220" s="16" t="s">
        <v>18</v>
      </c>
      <c r="B220" s="17">
        <v>1</v>
      </c>
      <c r="C220" s="17" t="s">
        <v>27</v>
      </c>
      <c r="D220" s="17" t="s">
        <v>436</v>
      </c>
      <c r="E220" s="17" t="s">
        <v>20</v>
      </c>
      <c r="F220" s="18">
        <v>5102</v>
      </c>
      <c r="G220" s="18">
        <v>1</v>
      </c>
      <c r="H220" s="18">
        <v>1481</v>
      </c>
      <c r="I220" s="19">
        <v>44369</v>
      </c>
      <c r="J220" s="19">
        <v>44375</v>
      </c>
      <c r="K220" s="20">
        <v>157.19999999999999</v>
      </c>
      <c r="L220" s="21" t="s">
        <v>437</v>
      </c>
      <c r="M220" s="18" t="s">
        <v>57</v>
      </c>
      <c r="N220" s="19" t="s">
        <v>105</v>
      </c>
      <c r="O220" s="55" t="s">
        <v>438</v>
      </c>
      <c r="P220" s="22" t="s">
        <v>21</v>
      </c>
      <c r="Q220" s="17">
        <v>20</v>
      </c>
      <c r="R220" s="59">
        <v>3.93</v>
      </c>
      <c r="S220" s="59">
        <f t="shared" si="3"/>
        <v>78.600000000000009</v>
      </c>
    </row>
    <row r="221" spans="1:19" ht="18" x14ac:dyDescent="0.25">
      <c r="A221" s="16"/>
      <c r="B221" s="17"/>
      <c r="C221" s="17"/>
      <c r="D221" s="17"/>
      <c r="E221" s="17"/>
      <c r="F221" s="18"/>
      <c r="G221" s="18"/>
      <c r="H221" s="18"/>
      <c r="I221" s="19"/>
      <c r="J221" s="19"/>
      <c r="K221" s="20"/>
      <c r="L221" s="21"/>
      <c r="M221" s="18"/>
      <c r="N221" s="19"/>
      <c r="O221" s="55" t="s">
        <v>439</v>
      </c>
      <c r="P221" s="22" t="s">
        <v>21</v>
      </c>
      <c r="Q221" s="17">
        <v>20</v>
      </c>
      <c r="R221" s="59">
        <v>3.93</v>
      </c>
      <c r="S221" s="59">
        <f t="shared" si="3"/>
        <v>78.600000000000009</v>
      </c>
    </row>
    <row r="222" spans="1:19" ht="18" x14ac:dyDescent="0.25">
      <c r="A222" s="16" t="s">
        <v>18</v>
      </c>
      <c r="B222" s="17">
        <v>1</v>
      </c>
      <c r="C222" s="17" t="s">
        <v>42</v>
      </c>
      <c r="D222" s="17" t="s">
        <v>115</v>
      </c>
      <c r="E222" s="17" t="s">
        <v>20</v>
      </c>
      <c r="F222" s="18">
        <v>5102</v>
      </c>
      <c r="G222" s="18">
        <v>1</v>
      </c>
      <c r="H222" s="18">
        <v>260373</v>
      </c>
      <c r="I222" s="19">
        <v>44375</v>
      </c>
      <c r="J222" s="19">
        <v>44376</v>
      </c>
      <c r="K222" s="20">
        <v>2512</v>
      </c>
      <c r="L222" s="21" t="s">
        <v>440</v>
      </c>
      <c r="M222" s="18" t="s">
        <v>57</v>
      </c>
      <c r="N222" s="19" t="s">
        <v>105</v>
      </c>
      <c r="O222" s="55" t="s">
        <v>441</v>
      </c>
      <c r="P222" s="22" t="s">
        <v>21</v>
      </c>
      <c r="Q222" s="17">
        <v>80</v>
      </c>
      <c r="R222" s="59">
        <v>31.4</v>
      </c>
      <c r="S222" s="59">
        <f t="shared" si="3"/>
        <v>2512</v>
      </c>
    </row>
    <row r="223" spans="1:19" ht="18" x14ac:dyDescent="0.25">
      <c r="A223" s="16" t="s">
        <v>18</v>
      </c>
      <c r="B223" s="17">
        <v>1</v>
      </c>
      <c r="C223" s="17" t="s">
        <v>52</v>
      </c>
      <c r="D223" s="17" t="s">
        <v>213</v>
      </c>
      <c r="E223" s="17" t="s">
        <v>20</v>
      </c>
      <c r="F223" s="18">
        <v>5403</v>
      </c>
      <c r="G223" s="18">
        <v>1</v>
      </c>
      <c r="H223" s="18">
        <v>2458</v>
      </c>
      <c r="I223" s="19">
        <v>44375</v>
      </c>
      <c r="J223" s="19">
        <v>44376</v>
      </c>
      <c r="K223" s="20">
        <v>1422.51</v>
      </c>
      <c r="L223" s="21" t="s">
        <v>442</v>
      </c>
      <c r="M223" s="18" t="s">
        <v>215</v>
      </c>
      <c r="N223" s="19" t="s">
        <v>105</v>
      </c>
      <c r="O223" s="55" t="s">
        <v>443</v>
      </c>
      <c r="P223" s="22" t="s">
        <v>21</v>
      </c>
      <c r="Q223" s="17">
        <v>1788</v>
      </c>
      <c r="R223" s="59">
        <v>0.72</v>
      </c>
      <c r="S223" s="59">
        <f t="shared" si="3"/>
        <v>1287.3599999999999</v>
      </c>
    </row>
    <row r="224" spans="1:19" ht="18" x14ac:dyDescent="0.25">
      <c r="A224" s="16"/>
      <c r="B224" s="17"/>
      <c r="C224" s="17"/>
      <c r="D224" s="17"/>
      <c r="E224" s="17"/>
      <c r="F224" s="18">
        <v>5102</v>
      </c>
      <c r="G224" s="18"/>
      <c r="H224" s="18"/>
      <c r="I224" s="19"/>
      <c r="J224" s="19"/>
      <c r="K224" s="20"/>
      <c r="L224" s="21"/>
      <c r="M224" s="18"/>
      <c r="N224" s="19"/>
      <c r="O224" s="55" t="s">
        <v>444</v>
      </c>
      <c r="P224" s="22" t="s">
        <v>21</v>
      </c>
      <c r="Q224" s="17">
        <v>150</v>
      </c>
      <c r="R224" s="59">
        <v>0.90100000000000002</v>
      </c>
      <c r="S224" s="59">
        <f t="shared" si="3"/>
        <v>135.15</v>
      </c>
    </row>
    <row r="225" spans="1:19" ht="18" x14ac:dyDescent="0.25">
      <c r="A225" s="16" t="s">
        <v>18</v>
      </c>
      <c r="B225" s="17">
        <v>1</v>
      </c>
      <c r="C225" s="17" t="s">
        <v>248</v>
      </c>
      <c r="D225" s="17" t="s">
        <v>249</v>
      </c>
      <c r="E225" s="17" t="s">
        <v>250</v>
      </c>
      <c r="F225" s="18">
        <v>6108</v>
      </c>
      <c r="G225" s="18">
        <v>1</v>
      </c>
      <c r="H225" s="18">
        <v>28711</v>
      </c>
      <c r="I225" s="19">
        <v>44375</v>
      </c>
      <c r="J225" s="19">
        <v>44376</v>
      </c>
      <c r="K225" s="20">
        <v>41984</v>
      </c>
      <c r="L225" s="21" t="s">
        <v>445</v>
      </c>
      <c r="M225" s="18" t="s">
        <v>252</v>
      </c>
      <c r="N225" s="19" t="s">
        <v>105</v>
      </c>
      <c r="O225" s="55" t="s">
        <v>446</v>
      </c>
      <c r="P225" s="22" t="s">
        <v>21</v>
      </c>
      <c r="Q225" s="17">
        <v>80000</v>
      </c>
      <c r="R225" s="59">
        <v>0.52480000000000004</v>
      </c>
      <c r="S225" s="59">
        <f t="shared" si="3"/>
        <v>41984</v>
      </c>
    </row>
    <row r="226" spans="1:19" ht="18" x14ac:dyDescent="0.25">
      <c r="A226" s="16" t="s">
        <v>18</v>
      </c>
      <c r="B226" s="17">
        <v>1</v>
      </c>
      <c r="C226" s="17" t="s">
        <v>62</v>
      </c>
      <c r="D226" s="17" t="s">
        <v>277</v>
      </c>
      <c r="E226" s="17" t="s">
        <v>20</v>
      </c>
      <c r="F226" s="18">
        <v>5102</v>
      </c>
      <c r="G226" s="18">
        <v>1</v>
      </c>
      <c r="H226" s="18">
        <v>6931</v>
      </c>
      <c r="I226" s="19">
        <v>44375</v>
      </c>
      <c r="J226" s="19">
        <v>44376</v>
      </c>
      <c r="K226" s="20">
        <v>325.5</v>
      </c>
      <c r="L226" s="21" t="s">
        <v>447</v>
      </c>
      <c r="M226" s="18" t="s">
        <v>279</v>
      </c>
      <c r="N226" s="19" t="s">
        <v>105</v>
      </c>
      <c r="O226" s="55" t="s">
        <v>828</v>
      </c>
      <c r="P226" s="22" t="s">
        <v>21</v>
      </c>
      <c r="Q226" s="17">
        <v>5</v>
      </c>
      <c r="R226" s="59">
        <v>65.099999999999994</v>
      </c>
      <c r="S226" s="59">
        <f t="shared" si="3"/>
        <v>325.5</v>
      </c>
    </row>
    <row r="227" spans="1:19" ht="18" x14ac:dyDescent="0.25">
      <c r="A227" s="16" t="s">
        <v>18</v>
      </c>
      <c r="B227" s="17">
        <v>1</v>
      </c>
      <c r="C227" s="17" t="s">
        <v>19</v>
      </c>
      <c r="D227" s="17" t="s">
        <v>124</v>
      </c>
      <c r="E227" s="17" t="s">
        <v>20</v>
      </c>
      <c r="F227" s="18">
        <v>5102</v>
      </c>
      <c r="G227" s="18">
        <v>1</v>
      </c>
      <c r="H227" s="18">
        <v>172</v>
      </c>
      <c r="I227" s="19">
        <v>44376</v>
      </c>
      <c r="J227" s="19">
        <v>44376</v>
      </c>
      <c r="K227" s="20">
        <v>29424</v>
      </c>
      <c r="L227" s="21" t="s">
        <v>448</v>
      </c>
      <c r="M227" s="18" t="s">
        <v>57</v>
      </c>
      <c r="N227" s="19" t="s">
        <v>105</v>
      </c>
      <c r="O227" s="55" t="s">
        <v>449</v>
      </c>
      <c r="P227" s="22" t="s">
        <v>21</v>
      </c>
      <c r="Q227" s="17">
        <v>4800</v>
      </c>
      <c r="R227" s="59">
        <v>6.13</v>
      </c>
      <c r="S227" s="59">
        <f t="shared" si="3"/>
        <v>29424</v>
      </c>
    </row>
    <row r="228" spans="1:19" ht="18" x14ac:dyDescent="0.25">
      <c r="A228" s="16" t="s">
        <v>18</v>
      </c>
      <c r="B228" s="17">
        <v>1</v>
      </c>
      <c r="C228" s="17" t="s">
        <v>450</v>
      </c>
      <c r="D228" s="17" t="s">
        <v>451</v>
      </c>
      <c r="E228" s="17" t="s">
        <v>24</v>
      </c>
      <c r="F228" s="18">
        <v>6108</v>
      </c>
      <c r="G228" s="18">
        <v>1</v>
      </c>
      <c r="H228" s="18">
        <v>3842</v>
      </c>
      <c r="I228" s="19">
        <v>44372</v>
      </c>
      <c r="J228" s="19" t="s">
        <v>452</v>
      </c>
      <c r="K228" s="20">
        <v>7962.5</v>
      </c>
      <c r="L228" s="21" t="s">
        <v>453</v>
      </c>
      <c r="M228" s="18" t="s">
        <v>454</v>
      </c>
      <c r="N228" s="19" t="s">
        <v>105</v>
      </c>
      <c r="O228" s="55" t="s">
        <v>455</v>
      </c>
      <c r="P228" s="22" t="s">
        <v>21</v>
      </c>
      <c r="Q228" s="17">
        <v>13</v>
      </c>
      <c r="R228" s="59">
        <v>612.5</v>
      </c>
      <c r="S228" s="59">
        <f t="shared" si="3"/>
        <v>7962.5</v>
      </c>
    </row>
    <row r="229" spans="1:19" ht="18" x14ac:dyDescent="0.25">
      <c r="A229" s="16" t="s">
        <v>18</v>
      </c>
      <c r="B229" s="17">
        <v>1</v>
      </c>
      <c r="C229" s="17" t="s">
        <v>69</v>
      </c>
      <c r="D229" s="17" t="s">
        <v>386</v>
      </c>
      <c r="E229" s="17" t="s">
        <v>20</v>
      </c>
      <c r="F229" s="18">
        <v>5102</v>
      </c>
      <c r="G229" s="18">
        <v>1</v>
      </c>
      <c r="H229" s="18">
        <v>55594</v>
      </c>
      <c r="I229" s="19">
        <v>44376</v>
      </c>
      <c r="J229" s="19">
        <v>44377</v>
      </c>
      <c r="K229" s="20">
        <v>31239</v>
      </c>
      <c r="L229" s="21" t="s">
        <v>456</v>
      </c>
      <c r="M229" s="18" t="s">
        <v>57</v>
      </c>
      <c r="N229" s="19" t="s">
        <v>105</v>
      </c>
      <c r="O229" s="55" t="s">
        <v>389</v>
      </c>
      <c r="P229" s="22" t="s">
        <v>21</v>
      </c>
      <c r="Q229" s="17">
        <v>1250</v>
      </c>
      <c r="R229" s="59">
        <v>22.05</v>
      </c>
      <c r="S229" s="59">
        <f t="shared" si="3"/>
        <v>27562.5</v>
      </c>
    </row>
    <row r="230" spans="1:19" ht="18" x14ac:dyDescent="0.25">
      <c r="A230" s="16"/>
      <c r="B230" s="17"/>
      <c r="C230" s="17"/>
      <c r="D230" s="17"/>
      <c r="E230" s="17"/>
      <c r="F230" s="18"/>
      <c r="G230" s="18"/>
      <c r="H230" s="18"/>
      <c r="I230" s="19"/>
      <c r="J230" s="19"/>
      <c r="K230" s="20"/>
      <c r="L230" s="21"/>
      <c r="M230" s="18"/>
      <c r="N230" s="19"/>
      <c r="O230" s="55" t="s">
        <v>388</v>
      </c>
      <c r="P230" s="22" t="s">
        <v>21</v>
      </c>
      <c r="Q230" s="17">
        <v>90</v>
      </c>
      <c r="R230" s="59">
        <v>40.85</v>
      </c>
      <c r="S230" s="59">
        <f t="shared" si="3"/>
        <v>3676.5</v>
      </c>
    </row>
    <row r="231" spans="1:19" ht="18" x14ac:dyDescent="0.25">
      <c r="A231" s="16" t="s">
        <v>18</v>
      </c>
      <c r="B231" s="17">
        <v>1</v>
      </c>
      <c r="C231" s="17" t="s">
        <v>365</v>
      </c>
      <c r="D231" s="17" t="s">
        <v>366</v>
      </c>
      <c r="E231" s="17" t="s">
        <v>20</v>
      </c>
      <c r="F231" s="18">
        <v>5405</v>
      </c>
      <c r="G231" s="18">
        <v>1</v>
      </c>
      <c r="H231" s="18">
        <v>1992</v>
      </c>
      <c r="I231" s="19">
        <v>44377</v>
      </c>
      <c r="J231" s="19">
        <v>44377</v>
      </c>
      <c r="K231" s="20">
        <v>12133.8</v>
      </c>
      <c r="L231" s="21" t="s">
        <v>457</v>
      </c>
      <c r="M231" s="18" t="s">
        <v>57</v>
      </c>
      <c r="N231" s="19" t="s">
        <v>105</v>
      </c>
      <c r="O231" s="55" t="s">
        <v>458</v>
      </c>
      <c r="P231" s="22" t="s">
        <v>21</v>
      </c>
      <c r="Q231" s="17">
        <v>7</v>
      </c>
      <c r="R231" s="59">
        <v>1733.4</v>
      </c>
      <c r="S231" s="59">
        <f t="shared" si="3"/>
        <v>12133.800000000001</v>
      </c>
    </row>
    <row r="232" spans="1:19" ht="18" x14ac:dyDescent="0.25">
      <c r="A232" s="16" t="s">
        <v>18</v>
      </c>
      <c r="B232" s="17">
        <v>1</v>
      </c>
      <c r="C232" s="17" t="s">
        <v>54</v>
      </c>
      <c r="D232" s="17" t="s">
        <v>327</v>
      </c>
      <c r="E232" s="17" t="s">
        <v>20</v>
      </c>
      <c r="F232" s="18">
        <v>5102</v>
      </c>
      <c r="G232" s="18">
        <v>1</v>
      </c>
      <c r="H232" s="18">
        <v>529534</v>
      </c>
      <c r="I232" s="19">
        <v>44376</v>
      </c>
      <c r="J232" s="19">
        <v>44377</v>
      </c>
      <c r="K232" s="20">
        <v>461.8</v>
      </c>
      <c r="L232" s="21" t="s">
        <v>459</v>
      </c>
      <c r="M232" s="18" t="s">
        <v>57</v>
      </c>
      <c r="N232" s="19" t="s">
        <v>105</v>
      </c>
      <c r="O232" s="55" t="s">
        <v>829</v>
      </c>
      <c r="P232" s="22" t="s">
        <v>21</v>
      </c>
      <c r="Q232" s="17">
        <v>250</v>
      </c>
      <c r="R232" s="59">
        <v>0.60399999999999998</v>
      </c>
      <c r="S232" s="59">
        <f t="shared" si="3"/>
        <v>151</v>
      </c>
    </row>
    <row r="233" spans="1:19" ht="18" x14ac:dyDescent="0.25">
      <c r="A233" s="16"/>
      <c r="B233" s="17"/>
      <c r="C233" s="17"/>
      <c r="D233" s="17"/>
      <c r="E233" s="17"/>
      <c r="F233" s="18"/>
      <c r="G233" s="18"/>
      <c r="H233" s="18"/>
      <c r="I233" s="19"/>
      <c r="J233" s="19"/>
      <c r="K233" s="20"/>
      <c r="L233" s="21"/>
      <c r="M233" s="18"/>
      <c r="N233" s="19"/>
      <c r="O233" s="55" t="s">
        <v>460</v>
      </c>
      <c r="P233" s="22" t="s">
        <v>21</v>
      </c>
      <c r="Q233" s="17">
        <v>50</v>
      </c>
      <c r="R233" s="59">
        <v>6.2160000000000002</v>
      </c>
      <c r="S233" s="59">
        <f t="shared" si="3"/>
        <v>310.8</v>
      </c>
    </row>
    <row r="234" spans="1:19" ht="18" x14ac:dyDescent="0.25">
      <c r="A234" s="16" t="s">
        <v>18</v>
      </c>
      <c r="B234" s="17">
        <v>1</v>
      </c>
      <c r="C234" s="17" t="s">
        <v>22</v>
      </c>
      <c r="D234" s="17" t="s">
        <v>371</v>
      </c>
      <c r="E234" s="17" t="s">
        <v>20</v>
      </c>
      <c r="F234" s="18">
        <v>5405</v>
      </c>
      <c r="G234" s="18">
        <v>1</v>
      </c>
      <c r="H234" s="18">
        <v>12476</v>
      </c>
      <c r="I234" s="19">
        <v>44377</v>
      </c>
      <c r="J234" s="19">
        <v>44377</v>
      </c>
      <c r="K234" s="20">
        <v>7952.7</v>
      </c>
      <c r="L234" s="21" t="s">
        <v>461</v>
      </c>
      <c r="M234" s="18" t="s">
        <v>57</v>
      </c>
      <c r="N234" s="19" t="s">
        <v>105</v>
      </c>
      <c r="O234" s="55" t="s">
        <v>375</v>
      </c>
      <c r="P234" s="22" t="s">
        <v>21</v>
      </c>
      <c r="Q234" s="17">
        <v>30</v>
      </c>
      <c r="R234" s="59">
        <v>6.2</v>
      </c>
      <c r="S234" s="59">
        <f t="shared" si="3"/>
        <v>186</v>
      </c>
    </row>
    <row r="235" spans="1:19" ht="18" x14ac:dyDescent="0.25">
      <c r="A235" s="16"/>
      <c r="B235" s="17"/>
      <c r="C235" s="17"/>
      <c r="D235" s="17"/>
      <c r="E235" s="17"/>
      <c r="F235" s="18"/>
      <c r="G235" s="18"/>
      <c r="H235" s="18"/>
      <c r="I235" s="19"/>
      <c r="J235" s="19"/>
      <c r="K235" s="20"/>
      <c r="L235" s="21"/>
      <c r="M235" s="18"/>
      <c r="N235" s="19"/>
      <c r="O235" s="55" t="s">
        <v>462</v>
      </c>
      <c r="P235" s="22" t="s">
        <v>21</v>
      </c>
      <c r="Q235" s="17">
        <v>6</v>
      </c>
      <c r="R235" s="59">
        <v>1240</v>
      </c>
      <c r="S235" s="59">
        <f t="shared" si="3"/>
        <v>7440</v>
      </c>
    </row>
    <row r="236" spans="1:19" ht="18" x14ac:dyDescent="0.25">
      <c r="A236" s="16"/>
      <c r="B236" s="17"/>
      <c r="C236" s="17"/>
      <c r="D236" s="17"/>
      <c r="E236" s="17"/>
      <c r="F236" s="18"/>
      <c r="G236" s="18"/>
      <c r="H236" s="18"/>
      <c r="I236" s="19"/>
      <c r="J236" s="19"/>
      <c r="K236" s="20"/>
      <c r="L236" s="21"/>
      <c r="M236" s="18"/>
      <c r="N236" s="19"/>
      <c r="O236" s="55" t="s">
        <v>463</v>
      </c>
      <c r="P236" s="22" t="s">
        <v>21</v>
      </c>
      <c r="Q236" s="17">
        <v>13</v>
      </c>
      <c r="R236" s="59">
        <v>9.9</v>
      </c>
      <c r="S236" s="59">
        <f t="shared" si="3"/>
        <v>128.70000000000002</v>
      </c>
    </row>
    <row r="237" spans="1:19" ht="18" x14ac:dyDescent="0.25">
      <c r="A237" s="16"/>
      <c r="B237" s="17"/>
      <c r="C237" s="17"/>
      <c r="D237" s="17"/>
      <c r="E237" s="17"/>
      <c r="F237" s="18"/>
      <c r="G237" s="18"/>
      <c r="H237" s="18"/>
      <c r="I237" s="19"/>
      <c r="J237" s="19"/>
      <c r="K237" s="20"/>
      <c r="L237" s="21"/>
      <c r="M237" s="18"/>
      <c r="N237" s="19"/>
      <c r="O237" s="55" t="s">
        <v>464</v>
      </c>
      <c r="P237" s="22" t="s">
        <v>21</v>
      </c>
      <c r="Q237" s="17">
        <v>10</v>
      </c>
      <c r="R237" s="59">
        <v>19.8</v>
      </c>
      <c r="S237" s="59">
        <f t="shared" si="3"/>
        <v>198</v>
      </c>
    </row>
    <row r="238" spans="1:19" ht="18" x14ac:dyDescent="0.25">
      <c r="A238" s="16" t="s">
        <v>18</v>
      </c>
      <c r="B238" s="17">
        <v>1</v>
      </c>
      <c r="C238" s="17" t="s">
        <v>465</v>
      </c>
      <c r="D238" s="17" t="s">
        <v>466</v>
      </c>
      <c r="E238" s="17" t="s">
        <v>24</v>
      </c>
      <c r="F238" s="18">
        <v>6108</v>
      </c>
      <c r="G238" s="18">
        <v>1</v>
      </c>
      <c r="H238" s="18">
        <v>1316</v>
      </c>
      <c r="I238" s="19">
        <v>44347</v>
      </c>
      <c r="J238" s="19">
        <v>44377</v>
      </c>
      <c r="K238" s="20">
        <v>1640</v>
      </c>
      <c r="L238" s="21" t="s">
        <v>467</v>
      </c>
      <c r="M238" s="18" t="s">
        <v>468</v>
      </c>
      <c r="N238" s="19" t="s">
        <v>105</v>
      </c>
      <c r="O238" s="55" t="s">
        <v>469</v>
      </c>
      <c r="P238" s="22" t="s">
        <v>21</v>
      </c>
      <c r="Q238" s="17">
        <v>6</v>
      </c>
      <c r="R238" s="59">
        <v>15</v>
      </c>
      <c r="S238" s="59">
        <f t="shared" si="3"/>
        <v>90</v>
      </c>
    </row>
    <row r="239" spans="1:19" ht="18" x14ac:dyDescent="0.25">
      <c r="A239" s="16"/>
      <c r="B239" s="17"/>
      <c r="C239" s="17"/>
      <c r="D239" s="17"/>
      <c r="E239" s="17"/>
      <c r="F239" s="18"/>
      <c r="G239" s="18"/>
      <c r="H239" s="18"/>
      <c r="I239" s="19"/>
      <c r="J239" s="19"/>
      <c r="K239" s="20"/>
      <c r="L239" s="21"/>
      <c r="M239" s="18"/>
      <c r="N239" s="19"/>
      <c r="O239" s="55" t="s">
        <v>470</v>
      </c>
      <c r="P239" s="22" t="s">
        <v>21</v>
      </c>
      <c r="Q239" s="17">
        <v>2</v>
      </c>
      <c r="R239" s="59">
        <v>250</v>
      </c>
      <c r="S239" s="59">
        <f t="shared" si="3"/>
        <v>500</v>
      </c>
    </row>
    <row r="240" spans="1:19" ht="18" x14ac:dyDescent="0.25">
      <c r="A240" s="16"/>
      <c r="B240" s="17"/>
      <c r="C240" s="17"/>
      <c r="D240" s="17"/>
      <c r="E240" s="17"/>
      <c r="F240" s="18"/>
      <c r="G240" s="18"/>
      <c r="H240" s="18"/>
      <c r="I240" s="19"/>
      <c r="J240" s="19"/>
      <c r="K240" s="20"/>
      <c r="L240" s="21"/>
      <c r="M240" s="18"/>
      <c r="N240" s="19"/>
      <c r="O240" s="55" t="s">
        <v>471</v>
      </c>
      <c r="P240" s="22" t="s">
        <v>21</v>
      </c>
      <c r="Q240" s="17">
        <v>4</v>
      </c>
      <c r="R240" s="59">
        <v>70</v>
      </c>
      <c r="S240" s="59">
        <f t="shared" si="3"/>
        <v>280</v>
      </c>
    </row>
    <row r="241" spans="1:19" ht="18" x14ac:dyDescent="0.25">
      <c r="A241" s="16"/>
      <c r="B241" s="17"/>
      <c r="C241" s="17"/>
      <c r="D241" s="17"/>
      <c r="E241" s="17"/>
      <c r="F241" s="18"/>
      <c r="G241" s="18"/>
      <c r="H241" s="18"/>
      <c r="I241" s="19"/>
      <c r="J241" s="19"/>
      <c r="K241" s="20"/>
      <c r="L241" s="21"/>
      <c r="M241" s="18"/>
      <c r="N241" s="19"/>
      <c r="O241" s="55" t="s">
        <v>472</v>
      </c>
      <c r="P241" s="22" t="s">
        <v>21</v>
      </c>
      <c r="Q241" s="17">
        <v>9</v>
      </c>
      <c r="R241" s="59">
        <v>30</v>
      </c>
      <c r="S241" s="59">
        <f t="shared" si="3"/>
        <v>270</v>
      </c>
    </row>
    <row r="242" spans="1:19" ht="18" x14ac:dyDescent="0.25">
      <c r="A242" s="16"/>
      <c r="B242" s="17"/>
      <c r="C242" s="17"/>
      <c r="D242" s="17"/>
      <c r="E242" s="17"/>
      <c r="F242" s="18"/>
      <c r="G242" s="18"/>
      <c r="H242" s="18"/>
      <c r="I242" s="19"/>
      <c r="J242" s="19"/>
      <c r="K242" s="20"/>
      <c r="L242" s="21"/>
      <c r="M242" s="18"/>
      <c r="N242" s="19"/>
      <c r="O242" s="55" t="s">
        <v>473</v>
      </c>
      <c r="P242" s="22" t="s">
        <v>21</v>
      </c>
      <c r="Q242" s="17">
        <v>2</v>
      </c>
      <c r="R242" s="59">
        <v>250</v>
      </c>
      <c r="S242" s="59">
        <f t="shared" si="3"/>
        <v>500</v>
      </c>
    </row>
    <row r="243" spans="1:19" ht="18" x14ac:dyDescent="0.25">
      <c r="A243" s="16" t="s">
        <v>18</v>
      </c>
      <c r="B243" s="17">
        <v>1</v>
      </c>
      <c r="C243" s="17" t="s">
        <v>477</v>
      </c>
      <c r="D243" s="17" t="s">
        <v>514</v>
      </c>
      <c r="E243" s="17" t="s">
        <v>20</v>
      </c>
      <c r="F243" s="18">
        <v>5403</v>
      </c>
      <c r="G243" s="18">
        <v>1</v>
      </c>
      <c r="H243" s="18">
        <v>1604</v>
      </c>
      <c r="I243" s="19">
        <v>44349</v>
      </c>
      <c r="J243" s="19">
        <v>44349</v>
      </c>
      <c r="K243" s="20">
        <v>280.5</v>
      </c>
      <c r="L243" s="21" t="s">
        <v>728</v>
      </c>
      <c r="M243" s="18" t="s">
        <v>57</v>
      </c>
      <c r="N243" s="19" t="s">
        <v>105</v>
      </c>
      <c r="O243" s="55" t="s">
        <v>572</v>
      </c>
      <c r="P243" s="22" t="s">
        <v>21</v>
      </c>
      <c r="Q243" s="17">
        <v>30</v>
      </c>
      <c r="R243" s="59">
        <v>9.35</v>
      </c>
      <c r="S243" s="59">
        <v>280.5</v>
      </c>
    </row>
    <row r="244" spans="1:19" ht="18" x14ac:dyDescent="0.25">
      <c r="A244" s="16" t="s">
        <v>18</v>
      </c>
      <c r="B244" s="17">
        <v>1</v>
      </c>
      <c r="C244" s="17" t="s">
        <v>478</v>
      </c>
      <c r="D244" s="17" t="s">
        <v>515</v>
      </c>
      <c r="E244" s="17" t="s">
        <v>20</v>
      </c>
      <c r="F244" s="18">
        <v>5102</v>
      </c>
      <c r="G244" s="18">
        <v>1</v>
      </c>
      <c r="H244" s="18">
        <v>502</v>
      </c>
      <c r="I244" s="19">
        <v>44361</v>
      </c>
      <c r="J244" s="19">
        <v>44362</v>
      </c>
      <c r="K244" s="20">
        <v>364</v>
      </c>
      <c r="L244" s="21" t="s">
        <v>729</v>
      </c>
      <c r="M244" s="18" t="s">
        <v>56</v>
      </c>
      <c r="N244" s="19" t="s">
        <v>105</v>
      </c>
      <c r="O244" s="55" t="s">
        <v>573</v>
      </c>
      <c r="P244" s="22" t="s">
        <v>21</v>
      </c>
      <c r="Q244" s="17">
        <v>4</v>
      </c>
      <c r="R244" s="59">
        <v>91</v>
      </c>
      <c r="S244" s="59">
        <v>364</v>
      </c>
    </row>
    <row r="245" spans="1:19" ht="18" x14ac:dyDescent="0.25">
      <c r="A245" s="16" t="s">
        <v>18</v>
      </c>
      <c r="B245" s="17">
        <v>1</v>
      </c>
      <c r="C245" s="17" t="s">
        <v>479</v>
      </c>
      <c r="D245" s="17" t="s">
        <v>516</v>
      </c>
      <c r="E245" s="17" t="s">
        <v>20</v>
      </c>
      <c r="F245" s="18">
        <v>5405</v>
      </c>
      <c r="G245" s="18">
        <v>1</v>
      </c>
      <c r="H245" s="18">
        <v>908209</v>
      </c>
      <c r="I245" s="19">
        <v>44372</v>
      </c>
      <c r="J245" s="19">
        <v>44375</v>
      </c>
      <c r="K245" s="20">
        <v>156</v>
      </c>
      <c r="L245" s="21" t="s">
        <v>730</v>
      </c>
      <c r="M245" s="18" t="s">
        <v>57</v>
      </c>
      <c r="N245" s="19" t="s">
        <v>105</v>
      </c>
      <c r="O245" s="55" t="s">
        <v>574</v>
      </c>
      <c r="P245" s="22" t="s">
        <v>715</v>
      </c>
      <c r="Q245" s="17">
        <v>2</v>
      </c>
      <c r="R245" s="59">
        <v>78</v>
      </c>
      <c r="S245" s="59">
        <v>156</v>
      </c>
    </row>
    <row r="246" spans="1:19" ht="18" x14ac:dyDescent="0.25">
      <c r="A246" s="16" t="s">
        <v>18</v>
      </c>
      <c r="B246" s="17">
        <v>1</v>
      </c>
      <c r="C246" s="17" t="s">
        <v>480</v>
      </c>
      <c r="D246" s="17" t="s">
        <v>517</v>
      </c>
      <c r="E246" s="17" t="s">
        <v>20</v>
      </c>
      <c r="F246" s="18">
        <v>5102</v>
      </c>
      <c r="G246" s="18">
        <v>1</v>
      </c>
      <c r="H246" s="18">
        <v>245</v>
      </c>
      <c r="I246" s="19">
        <v>44349</v>
      </c>
      <c r="J246" s="19">
        <v>44349</v>
      </c>
      <c r="K246" s="20">
        <v>8000</v>
      </c>
      <c r="L246" s="21" t="s">
        <v>731</v>
      </c>
      <c r="M246" s="18" t="s">
        <v>57</v>
      </c>
      <c r="N246" s="19" t="s">
        <v>105</v>
      </c>
      <c r="O246" s="55" t="s">
        <v>575</v>
      </c>
      <c r="P246" s="22" t="s">
        <v>21</v>
      </c>
      <c r="Q246" s="17">
        <v>5</v>
      </c>
      <c r="R246" s="59">
        <v>1600</v>
      </c>
      <c r="S246" s="59">
        <v>8000</v>
      </c>
    </row>
    <row r="247" spans="1:19" ht="18" x14ac:dyDescent="0.25">
      <c r="A247" s="16" t="s">
        <v>18</v>
      </c>
      <c r="B247" s="17">
        <v>1</v>
      </c>
      <c r="C247" s="17" t="s">
        <v>481</v>
      </c>
      <c r="D247" s="17" t="s">
        <v>518</v>
      </c>
      <c r="E247" s="17" t="s">
        <v>20</v>
      </c>
      <c r="F247" s="18">
        <v>5102</v>
      </c>
      <c r="G247" s="18">
        <v>1</v>
      </c>
      <c r="H247" s="18">
        <v>617</v>
      </c>
      <c r="I247" s="19">
        <v>44349</v>
      </c>
      <c r="J247" s="19">
        <v>44349</v>
      </c>
      <c r="K247" s="20">
        <v>6360</v>
      </c>
      <c r="L247" s="21" t="s">
        <v>732</v>
      </c>
      <c r="M247" s="18" t="s">
        <v>57</v>
      </c>
      <c r="N247" s="19" t="s">
        <v>105</v>
      </c>
      <c r="O247" s="55" t="s">
        <v>576</v>
      </c>
      <c r="P247" s="22" t="s">
        <v>21</v>
      </c>
      <c r="Q247" s="17">
        <v>40</v>
      </c>
      <c r="R247" s="59">
        <v>140</v>
      </c>
      <c r="S247" s="59">
        <v>5600</v>
      </c>
    </row>
    <row r="248" spans="1:19" ht="18" x14ac:dyDescent="0.25">
      <c r="A248" s="16"/>
      <c r="B248" s="17"/>
      <c r="C248" s="17"/>
      <c r="D248" s="17"/>
      <c r="E248" s="17"/>
      <c r="F248" s="18">
        <v>5102</v>
      </c>
      <c r="G248" s="18">
        <v>1</v>
      </c>
      <c r="H248" s="18"/>
      <c r="I248" s="19"/>
      <c r="J248" s="19"/>
      <c r="K248" s="20"/>
      <c r="L248" s="21"/>
      <c r="M248" s="18"/>
      <c r="N248" s="19"/>
      <c r="O248" s="55" t="s">
        <v>577</v>
      </c>
      <c r="P248" s="22" t="s">
        <v>21</v>
      </c>
      <c r="Q248" s="17">
        <v>6</v>
      </c>
      <c r="R248" s="59">
        <v>115</v>
      </c>
      <c r="S248" s="59">
        <v>690</v>
      </c>
    </row>
    <row r="249" spans="1:19" ht="18" x14ac:dyDescent="0.25">
      <c r="A249" s="16" t="s">
        <v>18</v>
      </c>
      <c r="B249" s="17">
        <v>1</v>
      </c>
      <c r="C249" s="17" t="s">
        <v>482</v>
      </c>
      <c r="D249" s="17" t="s">
        <v>519</v>
      </c>
      <c r="E249" s="17" t="s">
        <v>20</v>
      </c>
      <c r="F249" s="18">
        <v>5405</v>
      </c>
      <c r="G249" s="18">
        <v>1</v>
      </c>
      <c r="H249" s="18">
        <v>61560</v>
      </c>
      <c r="I249" s="19">
        <v>44354</v>
      </c>
      <c r="J249" s="19">
        <v>44354</v>
      </c>
      <c r="K249" s="20">
        <v>128.5</v>
      </c>
      <c r="L249" s="21" t="s">
        <v>733</v>
      </c>
      <c r="M249" s="18" t="s">
        <v>57</v>
      </c>
      <c r="N249" s="19" t="s">
        <v>105</v>
      </c>
      <c r="O249" s="55" t="s">
        <v>578</v>
      </c>
      <c r="P249" s="22" t="s">
        <v>21</v>
      </c>
      <c r="Q249" s="17">
        <v>1000</v>
      </c>
      <c r="R249" s="59">
        <v>0.1285</v>
      </c>
      <c r="S249" s="59">
        <v>128.5</v>
      </c>
    </row>
    <row r="250" spans="1:19" ht="18" x14ac:dyDescent="0.25">
      <c r="A250" s="16" t="s">
        <v>18</v>
      </c>
      <c r="B250" s="17">
        <v>1</v>
      </c>
      <c r="C250" s="17" t="s">
        <v>483</v>
      </c>
      <c r="D250" s="17" t="s">
        <v>520</v>
      </c>
      <c r="E250" s="17" t="s">
        <v>20</v>
      </c>
      <c r="F250" s="18">
        <v>5102</v>
      </c>
      <c r="G250" s="18">
        <v>1</v>
      </c>
      <c r="H250" s="18">
        <v>3682</v>
      </c>
      <c r="I250" s="19">
        <v>44348</v>
      </c>
      <c r="J250" s="19">
        <v>44351</v>
      </c>
      <c r="K250" s="20">
        <v>3940</v>
      </c>
      <c r="L250" s="21" t="s">
        <v>734</v>
      </c>
      <c r="M250" s="18" t="s">
        <v>57</v>
      </c>
      <c r="N250" s="19" t="s">
        <v>105</v>
      </c>
      <c r="O250" s="55" t="s">
        <v>579</v>
      </c>
      <c r="P250" s="22" t="s">
        <v>21</v>
      </c>
      <c r="Q250" s="17">
        <v>10</v>
      </c>
      <c r="R250" s="59">
        <v>394</v>
      </c>
      <c r="S250" s="59">
        <v>3940</v>
      </c>
    </row>
    <row r="251" spans="1:19" ht="18" x14ac:dyDescent="0.25">
      <c r="A251" s="16" t="s">
        <v>18</v>
      </c>
      <c r="B251" s="17">
        <v>1</v>
      </c>
      <c r="C251" s="17" t="s">
        <v>484</v>
      </c>
      <c r="D251" s="17" t="s">
        <v>521</v>
      </c>
      <c r="E251" s="17" t="s">
        <v>20</v>
      </c>
      <c r="F251" s="18">
        <v>5102</v>
      </c>
      <c r="G251" s="18">
        <v>1</v>
      </c>
      <c r="H251" s="18">
        <v>40316</v>
      </c>
      <c r="I251" s="19">
        <v>44351</v>
      </c>
      <c r="J251" s="19">
        <v>44351</v>
      </c>
      <c r="K251" s="20">
        <v>789.8</v>
      </c>
      <c r="L251" s="21" t="s">
        <v>735</v>
      </c>
      <c r="M251" s="18" t="s">
        <v>57</v>
      </c>
      <c r="N251" s="19" t="s">
        <v>105</v>
      </c>
      <c r="O251" s="55" t="s">
        <v>580</v>
      </c>
      <c r="P251" s="22" t="s">
        <v>21</v>
      </c>
      <c r="Q251" s="17">
        <v>2</v>
      </c>
      <c r="R251" s="59">
        <v>394.9</v>
      </c>
      <c r="S251" s="59">
        <v>789.8</v>
      </c>
    </row>
    <row r="252" spans="1:19" ht="18" x14ac:dyDescent="0.25">
      <c r="A252" s="16" t="s">
        <v>18</v>
      </c>
      <c r="B252" s="17">
        <v>1</v>
      </c>
      <c r="C252" s="17" t="s">
        <v>485</v>
      </c>
      <c r="D252" s="17" t="s">
        <v>522</v>
      </c>
      <c r="E252" s="17" t="s">
        <v>20</v>
      </c>
      <c r="F252" s="18">
        <v>5102</v>
      </c>
      <c r="G252" s="18">
        <v>1</v>
      </c>
      <c r="H252" s="18">
        <v>24392</v>
      </c>
      <c r="I252" s="19">
        <v>44350</v>
      </c>
      <c r="J252" s="19">
        <v>44351</v>
      </c>
      <c r="K252" s="20">
        <v>798</v>
      </c>
      <c r="L252" s="21" t="s">
        <v>736</v>
      </c>
      <c r="M252" s="18" t="s">
        <v>57</v>
      </c>
      <c r="N252" s="19" t="s">
        <v>105</v>
      </c>
      <c r="O252" s="55" t="s">
        <v>581</v>
      </c>
      <c r="P252" s="22" t="s">
        <v>21</v>
      </c>
      <c r="Q252" s="17">
        <v>20</v>
      </c>
      <c r="R252" s="59">
        <v>39.9</v>
      </c>
      <c r="S252" s="59">
        <v>798</v>
      </c>
    </row>
    <row r="253" spans="1:19" ht="18" x14ac:dyDescent="0.25">
      <c r="A253" s="16" t="s">
        <v>18</v>
      </c>
      <c r="B253" s="17">
        <v>1</v>
      </c>
      <c r="C253" s="17" t="s">
        <v>479</v>
      </c>
      <c r="D253" s="17" t="s">
        <v>516</v>
      </c>
      <c r="E253" s="17" t="s">
        <v>20</v>
      </c>
      <c r="F253" s="18">
        <v>5405</v>
      </c>
      <c r="G253" s="18">
        <v>1</v>
      </c>
      <c r="H253" s="18">
        <v>904924</v>
      </c>
      <c r="I253" s="19">
        <v>44354</v>
      </c>
      <c r="J253" s="19">
        <v>44355</v>
      </c>
      <c r="K253" s="20">
        <v>223.95</v>
      </c>
      <c r="L253" s="21" t="s">
        <v>737</v>
      </c>
      <c r="M253" s="18" t="s">
        <v>57</v>
      </c>
      <c r="N253" s="19" t="s">
        <v>105</v>
      </c>
      <c r="O253" s="55" t="s">
        <v>582</v>
      </c>
      <c r="P253" s="22" t="s">
        <v>21</v>
      </c>
      <c r="Q253" s="17">
        <v>3</v>
      </c>
      <c r="R253" s="59">
        <v>74.650000000000006</v>
      </c>
      <c r="S253" s="59">
        <v>223.95</v>
      </c>
    </row>
    <row r="254" spans="1:19" ht="18" x14ac:dyDescent="0.25">
      <c r="A254" s="16" t="s">
        <v>18</v>
      </c>
      <c r="B254" s="17">
        <v>1</v>
      </c>
      <c r="C254" s="17" t="s">
        <v>486</v>
      </c>
      <c r="D254" s="17" t="s">
        <v>523</v>
      </c>
      <c r="E254" s="17" t="s">
        <v>20</v>
      </c>
      <c r="F254" s="18"/>
      <c r="G254" s="18"/>
      <c r="H254" s="18">
        <v>5209</v>
      </c>
      <c r="I254" s="19">
        <v>44354</v>
      </c>
      <c r="J254" s="19">
        <v>44357</v>
      </c>
      <c r="K254" s="20">
        <v>280</v>
      </c>
      <c r="L254" s="21"/>
      <c r="M254" s="18" t="s">
        <v>57</v>
      </c>
      <c r="N254" s="19" t="s">
        <v>105</v>
      </c>
      <c r="O254" s="55" t="s">
        <v>583</v>
      </c>
      <c r="P254" s="22" t="s">
        <v>21</v>
      </c>
      <c r="Q254" s="17">
        <v>1</v>
      </c>
      <c r="R254" s="59">
        <v>280</v>
      </c>
      <c r="S254" s="59">
        <v>280</v>
      </c>
    </row>
    <row r="255" spans="1:19" ht="18" x14ac:dyDescent="0.25">
      <c r="A255" s="16" t="s">
        <v>18</v>
      </c>
      <c r="B255" s="17">
        <v>1</v>
      </c>
      <c r="C255" s="17" t="s">
        <v>487</v>
      </c>
      <c r="D255" s="17" t="s">
        <v>524</v>
      </c>
      <c r="E255" s="17" t="s">
        <v>20</v>
      </c>
      <c r="F255" s="18"/>
      <c r="G255" s="18"/>
      <c r="H255" s="18">
        <v>1696</v>
      </c>
      <c r="I255" s="19">
        <v>44375</v>
      </c>
      <c r="J255" s="19">
        <v>44376</v>
      </c>
      <c r="K255" s="20">
        <v>349.3</v>
      </c>
      <c r="L255" s="21"/>
      <c r="M255" s="18" t="s">
        <v>830</v>
      </c>
      <c r="N255" s="19" t="s">
        <v>105</v>
      </c>
      <c r="O255" s="55" t="s">
        <v>584</v>
      </c>
      <c r="P255" s="22" t="s">
        <v>21</v>
      </c>
      <c r="Q255" s="17">
        <v>1</v>
      </c>
      <c r="R255" s="59">
        <v>45</v>
      </c>
      <c r="S255" s="59">
        <v>45</v>
      </c>
    </row>
    <row r="256" spans="1:19" ht="18" x14ac:dyDescent="0.25">
      <c r="A256" s="16"/>
      <c r="B256" s="17"/>
      <c r="C256" s="17"/>
      <c r="D256" s="17"/>
      <c r="E256" s="17" t="s">
        <v>20</v>
      </c>
      <c r="F256" s="18"/>
      <c r="G256" s="18"/>
      <c r="H256" s="18"/>
      <c r="I256" s="19"/>
      <c r="J256" s="19"/>
      <c r="K256" s="20"/>
      <c r="L256" s="21"/>
      <c r="M256" s="18"/>
      <c r="N256" s="19"/>
      <c r="O256" s="55" t="s">
        <v>585</v>
      </c>
      <c r="P256" s="22" t="s">
        <v>21</v>
      </c>
      <c r="Q256" s="17">
        <v>17</v>
      </c>
      <c r="R256" s="59">
        <v>17.899999999999999</v>
      </c>
      <c r="S256" s="59">
        <v>304.3</v>
      </c>
    </row>
    <row r="257" spans="1:19" ht="18" x14ac:dyDescent="0.25">
      <c r="A257" s="16" t="s">
        <v>18</v>
      </c>
      <c r="B257" s="17">
        <v>1</v>
      </c>
      <c r="C257" s="17" t="s">
        <v>488</v>
      </c>
      <c r="D257" s="17" t="s">
        <v>525</v>
      </c>
      <c r="E257" s="17" t="s">
        <v>20</v>
      </c>
      <c r="F257" s="18">
        <v>5102</v>
      </c>
      <c r="G257" s="18">
        <v>1</v>
      </c>
      <c r="H257" s="18">
        <v>337892</v>
      </c>
      <c r="I257" s="19">
        <v>44355</v>
      </c>
      <c r="J257" s="19">
        <v>44357</v>
      </c>
      <c r="K257" s="20">
        <v>1224</v>
      </c>
      <c r="L257" s="21" t="s">
        <v>738</v>
      </c>
      <c r="M257" s="18" t="s">
        <v>57</v>
      </c>
      <c r="N257" s="19" t="s">
        <v>105</v>
      </c>
      <c r="O257" s="55" t="s">
        <v>586</v>
      </c>
      <c r="P257" s="22" t="s">
        <v>21</v>
      </c>
      <c r="Q257" s="17">
        <v>30000</v>
      </c>
      <c r="R257" s="59">
        <v>4.0800000000000003E-2</v>
      </c>
      <c r="S257" s="59">
        <v>1224</v>
      </c>
    </row>
    <row r="258" spans="1:19" ht="18" x14ac:dyDescent="0.25">
      <c r="A258" s="16" t="s">
        <v>18</v>
      </c>
      <c r="B258" s="17">
        <v>1</v>
      </c>
      <c r="C258" s="17" t="s">
        <v>489</v>
      </c>
      <c r="D258" s="17" t="s">
        <v>526</v>
      </c>
      <c r="E258" s="17" t="s">
        <v>20</v>
      </c>
      <c r="F258" s="18">
        <v>5102</v>
      </c>
      <c r="G258" s="18">
        <v>1</v>
      </c>
      <c r="H258" s="18">
        <v>485</v>
      </c>
      <c r="I258" s="19">
        <v>44357</v>
      </c>
      <c r="J258" s="19">
        <v>44358</v>
      </c>
      <c r="K258" s="20">
        <v>2685</v>
      </c>
      <c r="L258" s="21" t="s">
        <v>739</v>
      </c>
      <c r="M258" s="18" t="s">
        <v>56</v>
      </c>
      <c r="N258" s="19" t="s">
        <v>105</v>
      </c>
      <c r="O258" s="55" t="s">
        <v>587</v>
      </c>
      <c r="P258" s="22" t="s">
        <v>21</v>
      </c>
      <c r="Q258" s="17">
        <v>600</v>
      </c>
      <c r="R258" s="59">
        <v>4.4749999999999996</v>
      </c>
      <c r="S258" s="59">
        <v>2685</v>
      </c>
    </row>
    <row r="259" spans="1:19" ht="18" x14ac:dyDescent="0.25">
      <c r="A259" s="16" t="s">
        <v>18</v>
      </c>
      <c r="B259" s="17">
        <v>1</v>
      </c>
      <c r="C259" s="17" t="s">
        <v>490</v>
      </c>
      <c r="D259" s="17" t="s">
        <v>527</v>
      </c>
      <c r="E259" s="17" t="s">
        <v>20</v>
      </c>
      <c r="F259" s="18">
        <v>5929</v>
      </c>
      <c r="G259" s="18">
        <v>1</v>
      </c>
      <c r="H259" s="18">
        <v>14598</v>
      </c>
      <c r="I259" s="19">
        <v>44370</v>
      </c>
      <c r="J259" s="19">
        <v>44372</v>
      </c>
      <c r="K259" s="20">
        <v>3599</v>
      </c>
      <c r="L259" s="21" t="s">
        <v>740</v>
      </c>
      <c r="M259" s="18" t="s">
        <v>215</v>
      </c>
      <c r="N259" s="19" t="s">
        <v>105</v>
      </c>
      <c r="O259" s="55" t="s">
        <v>588</v>
      </c>
      <c r="P259" s="22" t="s">
        <v>21</v>
      </c>
      <c r="Q259" s="17">
        <v>10</v>
      </c>
      <c r="R259" s="59">
        <v>359.9</v>
      </c>
      <c r="S259" s="59">
        <v>3599</v>
      </c>
    </row>
    <row r="260" spans="1:19" ht="18" x14ac:dyDescent="0.25">
      <c r="A260" s="16" t="s">
        <v>18</v>
      </c>
      <c r="B260" s="17">
        <v>1</v>
      </c>
      <c r="C260" s="17" t="s">
        <v>478</v>
      </c>
      <c r="D260" s="17" t="s">
        <v>515</v>
      </c>
      <c r="E260" s="17" t="s">
        <v>20</v>
      </c>
      <c r="F260" s="18">
        <v>5102</v>
      </c>
      <c r="G260" s="18">
        <v>1</v>
      </c>
      <c r="H260" s="18">
        <v>507</v>
      </c>
      <c r="I260" s="19">
        <v>44362</v>
      </c>
      <c r="J260" s="19">
        <v>44363</v>
      </c>
      <c r="K260" s="20">
        <v>448</v>
      </c>
      <c r="L260" s="21" t="s">
        <v>741</v>
      </c>
      <c r="M260" s="18" t="s">
        <v>56</v>
      </c>
      <c r="N260" s="19" t="s">
        <v>105</v>
      </c>
      <c r="O260" s="55" t="s">
        <v>589</v>
      </c>
      <c r="P260" s="22" t="s">
        <v>21</v>
      </c>
      <c r="Q260" s="17">
        <v>3</v>
      </c>
      <c r="R260" s="59">
        <v>96</v>
      </c>
      <c r="S260" s="59">
        <v>288</v>
      </c>
    </row>
    <row r="261" spans="1:19" ht="18" x14ac:dyDescent="0.25">
      <c r="A261" s="16"/>
      <c r="B261" s="17"/>
      <c r="C261" s="17"/>
      <c r="D261" s="17"/>
      <c r="E261" s="17"/>
      <c r="F261" s="18">
        <v>5102</v>
      </c>
      <c r="G261" s="18">
        <v>1</v>
      </c>
      <c r="H261" s="18"/>
      <c r="I261" s="19"/>
      <c r="J261" s="19"/>
      <c r="K261" s="20"/>
      <c r="L261" s="21"/>
      <c r="M261" s="18"/>
      <c r="N261" s="19"/>
      <c r="O261" s="55" t="s">
        <v>590</v>
      </c>
      <c r="P261" s="22" t="s">
        <v>21</v>
      </c>
      <c r="Q261" s="17">
        <v>4</v>
      </c>
      <c r="R261" s="59">
        <v>40</v>
      </c>
      <c r="S261" s="59">
        <v>160</v>
      </c>
    </row>
    <row r="262" spans="1:19" ht="18" x14ac:dyDescent="0.25">
      <c r="A262" s="16" t="s">
        <v>18</v>
      </c>
      <c r="B262" s="17">
        <v>1</v>
      </c>
      <c r="C262" s="17" t="s">
        <v>491</v>
      </c>
      <c r="D262" s="17" t="s">
        <v>528</v>
      </c>
      <c r="E262" s="17" t="s">
        <v>20</v>
      </c>
      <c r="F262" s="18">
        <v>5102</v>
      </c>
      <c r="G262" s="18">
        <v>1</v>
      </c>
      <c r="H262" s="18">
        <v>58</v>
      </c>
      <c r="I262" s="19">
        <v>44349</v>
      </c>
      <c r="J262" s="19">
        <v>44349</v>
      </c>
      <c r="K262" s="20">
        <v>225</v>
      </c>
      <c r="L262" s="21" t="s">
        <v>742</v>
      </c>
      <c r="M262" s="18" t="s">
        <v>830</v>
      </c>
      <c r="N262" s="19" t="s">
        <v>105</v>
      </c>
      <c r="O262" s="55" t="s">
        <v>591</v>
      </c>
      <c r="P262" s="22" t="s">
        <v>21</v>
      </c>
      <c r="Q262" s="17">
        <v>10</v>
      </c>
      <c r="R262" s="59">
        <v>19.350000000000001</v>
      </c>
      <c r="S262" s="59">
        <v>193.5</v>
      </c>
    </row>
    <row r="263" spans="1:19" ht="18" x14ac:dyDescent="0.25">
      <c r="A263" s="16"/>
      <c r="B263" s="17"/>
      <c r="C263" s="17"/>
      <c r="D263" s="17"/>
      <c r="E263" s="17"/>
      <c r="F263" s="18">
        <v>5102</v>
      </c>
      <c r="G263" s="18">
        <v>1</v>
      </c>
      <c r="H263" s="18"/>
      <c r="I263" s="19"/>
      <c r="J263" s="19"/>
      <c r="K263" s="20"/>
      <c r="L263" s="21"/>
      <c r="M263" s="18"/>
      <c r="N263" s="19"/>
      <c r="O263" s="55" t="s">
        <v>592</v>
      </c>
      <c r="P263" s="22" t="s">
        <v>21</v>
      </c>
      <c r="Q263" s="17">
        <v>10</v>
      </c>
      <c r="R263" s="59">
        <v>3.15</v>
      </c>
      <c r="S263" s="59">
        <v>31.5</v>
      </c>
    </row>
    <row r="264" spans="1:19" ht="18" x14ac:dyDescent="0.25">
      <c r="A264" s="16" t="s">
        <v>18</v>
      </c>
      <c r="B264" s="17">
        <v>1</v>
      </c>
      <c r="C264" s="17" t="s">
        <v>482</v>
      </c>
      <c r="D264" s="17" t="s">
        <v>519</v>
      </c>
      <c r="E264" s="17" t="s">
        <v>20</v>
      </c>
      <c r="F264" s="18">
        <v>5405</v>
      </c>
      <c r="G264" s="18">
        <v>1</v>
      </c>
      <c r="H264" s="18">
        <v>61442</v>
      </c>
      <c r="I264" s="19">
        <v>44350</v>
      </c>
      <c r="J264" s="19">
        <v>44351</v>
      </c>
      <c r="K264" s="20">
        <v>73</v>
      </c>
      <c r="L264" s="21" t="s">
        <v>743</v>
      </c>
      <c r="M264" s="18" t="s">
        <v>57</v>
      </c>
      <c r="N264" s="19" t="s">
        <v>105</v>
      </c>
      <c r="O264" s="55" t="s">
        <v>593</v>
      </c>
      <c r="P264" s="22" t="s">
        <v>21</v>
      </c>
      <c r="Q264" s="17">
        <v>1</v>
      </c>
      <c r="R264" s="59">
        <v>41.75</v>
      </c>
      <c r="S264" s="59">
        <v>41.75</v>
      </c>
    </row>
    <row r="265" spans="1:19" ht="18" x14ac:dyDescent="0.25">
      <c r="A265" s="16"/>
      <c r="B265" s="17"/>
      <c r="C265" s="17"/>
      <c r="D265" s="17"/>
      <c r="E265" s="17"/>
      <c r="F265" s="18">
        <v>5405</v>
      </c>
      <c r="G265" s="18">
        <v>1</v>
      </c>
      <c r="H265" s="18"/>
      <c r="I265" s="19"/>
      <c r="J265" s="19"/>
      <c r="K265" s="20"/>
      <c r="L265" s="21"/>
      <c r="M265" s="18"/>
      <c r="N265" s="19"/>
      <c r="O265" s="55" t="s">
        <v>594</v>
      </c>
      <c r="P265" s="22" t="s">
        <v>21</v>
      </c>
      <c r="Q265" s="17">
        <v>1</v>
      </c>
      <c r="R265" s="59">
        <v>31.25</v>
      </c>
      <c r="S265" s="59">
        <v>31.25</v>
      </c>
    </row>
    <row r="266" spans="1:19" ht="18" x14ac:dyDescent="0.25">
      <c r="A266" s="16" t="s">
        <v>18</v>
      </c>
      <c r="B266" s="17">
        <v>1</v>
      </c>
      <c r="C266" s="17" t="s">
        <v>479</v>
      </c>
      <c r="D266" s="17" t="s">
        <v>516</v>
      </c>
      <c r="E266" s="17" t="s">
        <v>20</v>
      </c>
      <c r="F266" s="18">
        <v>5405</v>
      </c>
      <c r="G266" s="18">
        <v>1</v>
      </c>
      <c r="H266" s="18">
        <v>904396</v>
      </c>
      <c r="I266" s="19">
        <v>44350</v>
      </c>
      <c r="J266" s="19">
        <v>44355</v>
      </c>
      <c r="K266" s="20">
        <v>1726.89</v>
      </c>
      <c r="L266" s="21" t="s">
        <v>744</v>
      </c>
      <c r="M266" s="18" t="s">
        <v>57</v>
      </c>
      <c r="N266" s="19" t="s">
        <v>105</v>
      </c>
      <c r="O266" s="55" t="s">
        <v>595</v>
      </c>
      <c r="P266" s="22" t="s">
        <v>21</v>
      </c>
      <c r="Q266" s="17">
        <v>500</v>
      </c>
      <c r="R266" s="59">
        <v>5.0099999999999999E-2</v>
      </c>
      <c r="S266" s="59">
        <v>25.05</v>
      </c>
    </row>
    <row r="267" spans="1:19" ht="18" x14ac:dyDescent="0.25">
      <c r="A267" s="16"/>
      <c r="B267" s="17"/>
      <c r="C267" s="17"/>
      <c r="D267" s="17"/>
      <c r="E267" s="17"/>
      <c r="F267" s="18">
        <v>5405</v>
      </c>
      <c r="G267" s="18">
        <v>1</v>
      </c>
      <c r="H267" s="18"/>
      <c r="I267" s="19"/>
      <c r="J267" s="19"/>
      <c r="K267" s="20"/>
      <c r="L267" s="21"/>
      <c r="M267" s="18"/>
      <c r="N267" s="19"/>
      <c r="O267" s="55" t="s">
        <v>596</v>
      </c>
      <c r="P267" s="22" t="s">
        <v>21</v>
      </c>
      <c r="Q267" s="17">
        <v>12</v>
      </c>
      <c r="R267" s="59">
        <v>141.82</v>
      </c>
      <c r="S267" s="59">
        <v>1701.84</v>
      </c>
    </row>
    <row r="268" spans="1:19" ht="18" x14ac:dyDescent="0.25">
      <c r="A268" s="16" t="s">
        <v>18</v>
      </c>
      <c r="B268" s="17">
        <v>1</v>
      </c>
      <c r="C268" s="17" t="s">
        <v>492</v>
      </c>
      <c r="D268" s="17" t="s">
        <v>529</v>
      </c>
      <c r="E268" s="17" t="s">
        <v>20</v>
      </c>
      <c r="F268" s="18">
        <v>5102</v>
      </c>
      <c r="G268" s="18">
        <v>1</v>
      </c>
      <c r="H268" s="18">
        <v>145208</v>
      </c>
      <c r="I268" s="19">
        <v>44349</v>
      </c>
      <c r="J268" s="19">
        <v>44355</v>
      </c>
      <c r="K268" s="20">
        <v>1120</v>
      </c>
      <c r="L268" s="21" t="s">
        <v>745</v>
      </c>
      <c r="M268" s="18" t="s">
        <v>56</v>
      </c>
      <c r="N268" s="19" t="s">
        <v>105</v>
      </c>
      <c r="O268" s="55" t="s">
        <v>597</v>
      </c>
      <c r="P268" s="22" t="s">
        <v>21</v>
      </c>
      <c r="Q268" s="17">
        <v>30</v>
      </c>
      <c r="R268" s="59">
        <v>4.5</v>
      </c>
      <c r="S268" s="59">
        <v>135</v>
      </c>
    </row>
    <row r="269" spans="1:19" ht="18" x14ac:dyDescent="0.25">
      <c r="A269" s="16"/>
      <c r="B269" s="17"/>
      <c r="C269" s="17"/>
      <c r="D269" s="17"/>
      <c r="E269" s="17"/>
      <c r="F269" s="18">
        <v>5102</v>
      </c>
      <c r="G269" s="18">
        <v>1</v>
      </c>
      <c r="H269" s="18"/>
      <c r="I269" s="19"/>
      <c r="J269" s="19"/>
      <c r="K269" s="20"/>
      <c r="L269" s="21"/>
      <c r="M269" s="18"/>
      <c r="N269" s="19"/>
      <c r="O269" s="55" t="s">
        <v>598</v>
      </c>
      <c r="P269" s="22" t="s">
        <v>21</v>
      </c>
      <c r="Q269" s="17">
        <v>100</v>
      </c>
      <c r="R269" s="59">
        <v>9.85</v>
      </c>
      <c r="S269" s="59">
        <v>985</v>
      </c>
    </row>
    <row r="270" spans="1:19" ht="18" x14ac:dyDescent="0.25">
      <c r="A270" s="16" t="s">
        <v>18</v>
      </c>
      <c r="B270" s="17">
        <v>1</v>
      </c>
      <c r="C270" s="17" t="s">
        <v>493</v>
      </c>
      <c r="D270" s="17" t="s">
        <v>530</v>
      </c>
      <c r="E270" s="17" t="s">
        <v>20</v>
      </c>
      <c r="F270" s="18">
        <v>5102</v>
      </c>
      <c r="G270" s="18">
        <v>1</v>
      </c>
      <c r="H270" s="18">
        <v>2573</v>
      </c>
      <c r="I270" s="19">
        <v>44357</v>
      </c>
      <c r="J270" s="19">
        <v>44358</v>
      </c>
      <c r="K270" s="20">
        <v>257.2</v>
      </c>
      <c r="L270" s="21" t="s">
        <v>746</v>
      </c>
      <c r="M270" s="18" t="s">
        <v>57</v>
      </c>
      <c r="N270" s="19" t="s">
        <v>105</v>
      </c>
      <c r="O270" s="55" t="s">
        <v>599</v>
      </c>
      <c r="P270" s="22" t="s">
        <v>716</v>
      </c>
      <c r="Q270" s="17">
        <v>20</v>
      </c>
      <c r="R270" s="59">
        <v>11.2</v>
      </c>
      <c r="S270" s="59">
        <v>224</v>
      </c>
    </row>
    <row r="271" spans="1:19" ht="18" x14ac:dyDescent="0.25">
      <c r="A271" s="16"/>
      <c r="B271" s="17"/>
      <c r="C271" s="17"/>
      <c r="D271" s="17"/>
      <c r="E271" s="17"/>
      <c r="F271" s="18">
        <v>5102</v>
      </c>
      <c r="G271" s="18">
        <v>1</v>
      </c>
      <c r="H271" s="18"/>
      <c r="I271" s="19"/>
      <c r="J271" s="19"/>
      <c r="K271" s="20"/>
      <c r="L271" s="21"/>
      <c r="M271" s="18"/>
      <c r="N271" s="19"/>
      <c r="O271" s="55" t="s">
        <v>600</v>
      </c>
      <c r="P271" s="22" t="s">
        <v>716</v>
      </c>
      <c r="Q271" s="17">
        <v>4</v>
      </c>
      <c r="R271" s="59">
        <v>8.3000000000000007</v>
      </c>
      <c r="S271" s="59">
        <v>33.200000000000003</v>
      </c>
    </row>
    <row r="272" spans="1:19" ht="18" x14ac:dyDescent="0.25">
      <c r="A272" s="16" t="s">
        <v>18</v>
      </c>
      <c r="B272" s="17">
        <v>1</v>
      </c>
      <c r="C272" s="17" t="s">
        <v>494</v>
      </c>
      <c r="D272" s="17" t="s">
        <v>531</v>
      </c>
      <c r="E272" s="17" t="s">
        <v>20</v>
      </c>
      <c r="F272" s="18">
        <v>5102</v>
      </c>
      <c r="G272" s="18">
        <v>1</v>
      </c>
      <c r="H272" s="18">
        <v>1176</v>
      </c>
      <c r="I272" s="19">
        <v>44356</v>
      </c>
      <c r="J272" s="19">
        <v>44357</v>
      </c>
      <c r="K272" s="20">
        <v>11500</v>
      </c>
      <c r="L272" s="21" t="s">
        <v>747</v>
      </c>
      <c r="M272" s="18" t="s">
        <v>831</v>
      </c>
      <c r="N272" s="19" t="s">
        <v>105</v>
      </c>
      <c r="O272" s="55" t="s">
        <v>601</v>
      </c>
      <c r="P272" s="22" t="s">
        <v>21</v>
      </c>
      <c r="Q272" s="17">
        <v>100</v>
      </c>
      <c r="R272" s="59">
        <v>53</v>
      </c>
      <c r="S272" s="59">
        <v>5300</v>
      </c>
    </row>
    <row r="273" spans="1:19" ht="18" x14ac:dyDescent="0.25">
      <c r="A273" s="16"/>
      <c r="B273" s="17"/>
      <c r="C273" s="17"/>
      <c r="D273" s="17"/>
      <c r="E273" s="17"/>
      <c r="F273" s="18">
        <v>5102</v>
      </c>
      <c r="G273" s="18">
        <v>1</v>
      </c>
      <c r="H273" s="18"/>
      <c r="I273" s="19"/>
      <c r="J273" s="19"/>
      <c r="K273" s="20"/>
      <c r="L273" s="21"/>
      <c r="M273" s="18"/>
      <c r="N273" s="19"/>
      <c r="O273" s="55" t="s">
        <v>602</v>
      </c>
      <c r="P273" s="22" t="s">
        <v>21</v>
      </c>
      <c r="Q273" s="17">
        <v>200</v>
      </c>
      <c r="R273" s="59">
        <v>31</v>
      </c>
      <c r="S273" s="59">
        <v>6200</v>
      </c>
    </row>
    <row r="274" spans="1:19" ht="18" x14ac:dyDescent="0.25">
      <c r="A274" s="16" t="s">
        <v>18</v>
      </c>
      <c r="B274" s="17">
        <v>1</v>
      </c>
      <c r="C274" s="17" t="s">
        <v>495</v>
      </c>
      <c r="D274" s="17" t="s">
        <v>532</v>
      </c>
      <c r="E274" s="17" t="s">
        <v>20</v>
      </c>
      <c r="F274" s="18">
        <v>5405</v>
      </c>
      <c r="G274" s="18">
        <v>1</v>
      </c>
      <c r="H274" s="18">
        <v>4313</v>
      </c>
      <c r="I274" s="19">
        <v>44363</v>
      </c>
      <c r="J274" s="19">
        <v>44364</v>
      </c>
      <c r="K274" s="20">
        <v>206.7</v>
      </c>
      <c r="L274" s="21" t="s">
        <v>748</v>
      </c>
      <c r="M274" s="18" t="s">
        <v>57</v>
      </c>
      <c r="N274" s="19" t="s">
        <v>105</v>
      </c>
      <c r="O274" s="55" t="s">
        <v>603</v>
      </c>
      <c r="P274" s="22" t="s">
        <v>21</v>
      </c>
      <c r="Q274" s="17">
        <v>10</v>
      </c>
      <c r="R274" s="59">
        <v>15.49</v>
      </c>
      <c r="S274" s="59">
        <v>154.9</v>
      </c>
    </row>
    <row r="275" spans="1:19" ht="18" x14ac:dyDescent="0.25">
      <c r="A275" s="16"/>
      <c r="B275" s="17"/>
      <c r="C275" s="17"/>
      <c r="D275" s="17"/>
      <c r="E275" s="17"/>
      <c r="F275" s="18">
        <v>5405</v>
      </c>
      <c r="G275" s="18">
        <v>1</v>
      </c>
      <c r="H275" s="18"/>
      <c r="I275" s="19"/>
      <c r="J275" s="19"/>
      <c r="K275" s="20"/>
      <c r="L275" s="21"/>
      <c r="M275" s="18"/>
      <c r="N275" s="19"/>
      <c r="O275" s="55" t="s">
        <v>604</v>
      </c>
      <c r="P275" s="22" t="s">
        <v>717</v>
      </c>
      <c r="Q275" s="17">
        <v>2</v>
      </c>
      <c r="R275" s="59">
        <v>25.9</v>
      </c>
      <c r="S275" s="59">
        <v>51.8</v>
      </c>
    </row>
    <row r="276" spans="1:19" ht="18" x14ac:dyDescent="0.25">
      <c r="A276" s="16" t="s">
        <v>18</v>
      </c>
      <c r="B276" s="17">
        <v>1</v>
      </c>
      <c r="C276" s="17" t="s">
        <v>492</v>
      </c>
      <c r="D276" s="17" t="s">
        <v>529</v>
      </c>
      <c r="E276" s="17" t="s">
        <v>20</v>
      </c>
      <c r="F276" s="18">
        <v>5102</v>
      </c>
      <c r="G276" s="18">
        <v>1</v>
      </c>
      <c r="H276" s="18">
        <v>145207</v>
      </c>
      <c r="I276" s="19">
        <v>44349</v>
      </c>
      <c r="J276" s="19">
        <v>44355</v>
      </c>
      <c r="K276" s="20">
        <v>2236</v>
      </c>
      <c r="L276" s="21" t="s">
        <v>749</v>
      </c>
      <c r="M276" s="18" t="s">
        <v>56</v>
      </c>
      <c r="N276" s="19" t="s">
        <v>105</v>
      </c>
      <c r="O276" s="55" t="s">
        <v>605</v>
      </c>
      <c r="P276" s="22" t="s">
        <v>21</v>
      </c>
      <c r="Q276" s="17">
        <v>50</v>
      </c>
      <c r="R276" s="59">
        <v>0.8</v>
      </c>
      <c r="S276" s="59">
        <v>40</v>
      </c>
    </row>
    <row r="277" spans="1:19" ht="18" x14ac:dyDescent="0.25">
      <c r="A277" s="16"/>
      <c r="B277" s="17"/>
      <c r="C277" s="17"/>
      <c r="D277" s="17"/>
      <c r="E277" s="17"/>
      <c r="F277" s="18">
        <v>5102</v>
      </c>
      <c r="G277" s="18">
        <v>1</v>
      </c>
      <c r="H277" s="18"/>
      <c r="I277" s="19"/>
      <c r="J277" s="19"/>
      <c r="K277" s="20"/>
      <c r="L277" s="21"/>
      <c r="M277" s="18"/>
      <c r="N277" s="19"/>
      <c r="O277" s="55" t="s">
        <v>606</v>
      </c>
      <c r="P277" s="22" t="s">
        <v>718</v>
      </c>
      <c r="Q277" s="17">
        <v>1220</v>
      </c>
      <c r="R277" s="59">
        <v>1.8</v>
      </c>
      <c r="S277" s="59">
        <v>2196</v>
      </c>
    </row>
    <row r="278" spans="1:19" ht="18" x14ac:dyDescent="0.25">
      <c r="A278" s="16" t="s">
        <v>18</v>
      </c>
      <c r="B278" s="17">
        <v>1</v>
      </c>
      <c r="C278" s="17" t="s">
        <v>496</v>
      </c>
      <c r="D278" s="17" t="s">
        <v>533</v>
      </c>
      <c r="E278" s="17" t="s">
        <v>20</v>
      </c>
      <c r="F278" s="18">
        <v>5102</v>
      </c>
      <c r="G278" s="18">
        <v>1</v>
      </c>
      <c r="H278" s="18">
        <v>1577</v>
      </c>
      <c r="I278" s="19">
        <v>44369</v>
      </c>
      <c r="J278" s="19">
        <v>44370</v>
      </c>
      <c r="K278" s="20">
        <v>595.70000000000005</v>
      </c>
      <c r="L278" s="21" t="s">
        <v>750</v>
      </c>
      <c r="M278" s="18" t="s">
        <v>832</v>
      </c>
      <c r="N278" s="19" t="s">
        <v>105</v>
      </c>
      <c r="O278" s="55" t="s">
        <v>607</v>
      </c>
      <c r="P278" s="22" t="s">
        <v>21</v>
      </c>
      <c r="Q278" s="17">
        <v>5</v>
      </c>
      <c r="R278" s="59">
        <v>22.99</v>
      </c>
      <c r="S278" s="59">
        <v>114.95</v>
      </c>
    </row>
    <row r="279" spans="1:19" ht="18" x14ac:dyDescent="0.25">
      <c r="A279" s="16"/>
      <c r="B279" s="17"/>
      <c r="C279" s="17"/>
      <c r="D279" s="17"/>
      <c r="E279" s="17"/>
      <c r="F279" s="18">
        <v>5102</v>
      </c>
      <c r="G279" s="18">
        <v>1</v>
      </c>
      <c r="H279" s="18"/>
      <c r="I279" s="19"/>
      <c r="J279" s="19"/>
      <c r="K279" s="20"/>
      <c r="L279" s="21"/>
      <c r="M279" s="18"/>
      <c r="N279" s="19"/>
      <c r="O279" s="55" t="s">
        <v>608</v>
      </c>
      <c r="P279" s="22" t="s">
        <v>21</v>
      </c>
      <c r="Q279" s="17">
        <v>5</v>
      </c>
      <c r="R279" s="59">
        <v>32.049999999999997</v>
      </c>
      <c r="S279" s="59">
        <v>160.25</v>
      </c>
    </row>
    <row r="280" spans="1:19" ht="18" x14ac:dyDescent="0.25">
      <c r="A280" s="16"/>
      <c r="B280" s="17"/>
      <c r="C280" s="17"/>
      <c r="D280" s="17"/>
      <c r="E280" s="17"/>
      <c r="F280" s="18">
        <v>5102</v>
      </c>
      <c r="G280" s="18">
        <v>1</v>
      </c>
      <c r="H280" s="18"/>
      <c r="I280" s="19"/>
      <c r="J280" s="19"/>
      <c r="K280" s="20"/>
      <c r="L280" s="21"/>
      <c r="M280" s="18"/>
      <c r="N280" s="19"/>
      <c r="O280" s="55" t="s">
        <v>609</v>
      </c>
      <c r="P280" s="22" t="s">
        <v>21</v>
      </c>
      <c r="Q280" s="17">
        <v>10</v>
      </c>
      <c r="R280" s="59">
        <v>32.049999999999997</v>
      </c>
      <c r="S280" s="59">
        <v>320.5</v>
      </c>
    </row>
    <row r="281" spans="1:19" ht="18" x14ac:dyDescent="0.25">
      <c r="A281" s="16" t="s">
        <v>18</v>
      </c>
      <c r="B281" s="17">
        <v>1</v>
      </c>
      <c r="C281" s="17" t="s">
        <v>478</v>
      </c>
      <c r="D281" s="17" t="s">
        <v>515</v>
      </c>
      <c r="E281" s="17" t="s">
        <v>20</v>
      </c>
      <c r="F281" s="18">
        <v>5102</v>
      </c>
      <c r="G281" s="18">
        <v>1</v>
      </c>
      <c r="H281" s="18">
        <v>514</v>
      </c>
      <c r="I281" s="19">
        <v>44363</v>
      </c>
      <c r="J281" s="19">
        <v>44364</v>
      </c>
      <c r="K281" s="20">
        <v>452.02</v>
      </c>
      <c r="L281" s="21" t="s">
        <v>751</v>
      </c>
      <c r="M281" s="18" t="s">
        <v>56</v>
      </c>
      <c r="N281" s="19" t="s">
        <v>105</v>
      </c>
      <c r="O281" s="55" t="s">
        <v>610</v>
      </c>
      <c r="P281" s="22" t="s">
        <v>21</v>
      </c>
      <c r="Q281" s="17">
        <v>2</v>
      </c>
      <c r="R281" s="59">
        <v>38.75</v>
      </c>
      <c r="S281" s="59">
        <v>77.5</v>
      </c>
    </row>
    <row r="282" spans="1:19" ht="18" x14ac:dyDescent="0.25">
      <c r="A282" s="16"/>
      <c r="B282" s="17"/>
      <c r="C282" s="17"/>
      <c r="D282" s="17"/>
      <c r="E282" s="17"/>
      <c r="F282" s="18">
        <v>5102</v>
      </c>
      <c r="G282" s="18">
        <v>1</v>
      </c>
      <c r="H282" s="18"/>
      <c r="I282" s="19"/>
      <c r="J282" s="19"/>
      <c r="K282" s="20"/>
      <c r="L282" s="21"/>
      <c r="M282" s="18"/>
      <c r="N282" s="19"/>
      <c r="O282" s="55" t="s">
        <v>611</v>
      </c>
      <c r="P282" s="22" t="s">
        <v>21</v>
      </c>
      <c r="Q282" s="17">
        <v>4</v>
      </c>
      <c r="R282" s="59">
        <v>46.13</v>
      </c>
      <c r="S282" s="59">
        <v>184.52</v>
      </c>
    </row>
    <row r="283" spans="1:19" ht="18" x14ac:dyDescent="0.25">
      <c r="A283" s="16"/>
      <c r="B283" s="17"/>
      <c r="C283" s="17"/>
      <c r="D283" s="17"/>
      <c r="E283" s="17"/>
      <c r="F283" s="18">
        <v>5102</v>
      </c>
      <c r="G283" s="18">
        <v>1</v>
      </c>
      <c r="H283" s="18"/>
      <c r="I283" s="19"/>
      <c r="J283" s="19"/>
      <c r="K283" s="20"/>
      <c r="L283" s="21"/>
      <c r="M283" s="18"/>
      <c r="N283" s="19"/>
      <c r="O283" s="55" t="s">
        <v>578</v>
      </c>
      <c r="P283" s="22" t="s">
        <v>21</v>
      </c>
      <c r="Q283" s="17">
        <v>1000</v>
      </c>
      <c r="R283" s="59">
        <v>0.19</v>
      </c>
      <c r="S283" s="59">
        <v>190</v>
      </c>
    </row>
    <row r="284" spans="1:19" ht="18" x14ac:dyDescent="0.25">
      <c r="A284" s="16" t="s">
        <v>18</v>
      </c>
      <c r="B284" s="17">
        <v>1</v>
      </c>
      <c r="C284" s="17" t="s">
        <v>497</v>
      </c>
      <c r="D284" s="17" t="s">
        <v>534</v>
      </c>
      <c r="E284" s="17" t="s">
        <v>20</v>
      </c>
      <c r="F284" s="18">
        <v>5102</v>
      </c>
      <c r="G284" s="18">
        <v>1</v>
      </c>
      <c r="H284" s="18">
        <v>4075</v>
      </c>
      <c r="I284" s="19">
        <v>44351</v>
      </c>
      <c r="J284" s="19">
        <v>44351</v>
      </c>
      <c r="K284" s="20">
        <v>1598.91</v>
      </c>
      <c r="L284" s="21" t="s">
        <v>752</v>
      </c>
      <c r="M284" s="18" t="s">
        <v>830</v>
      </c>
      <c r="N284" s="19" t="s">
        <v>105</v>
      </c>
      <c r="O284" s="55" t="s">
        <v>612</v>
      </c>
      <c r="P284" s="22" t="s">
        <v>21</v>
      </c>
      <c r="Q284" s="17">
        <v>9</v>
      </c>
      <c r="R284" s="59">
        <v>13.39</v>
      </c>
      <c r="S284" s="59">
        <v>120.51</v>
      </c>
    </row>
    <row r="285" spans="1:19" ht="18" x14ac:dyDescent="0.25">
      <c r="A285" s="16"/>
      <c r="B285" s="17"/>
      <c r="C285" s="17"/>
      <c r="D285" s="17"/>
      <c r="E285" s="17"/>
      <c r="F285" s="18">
        <v>5102</v>
      </c>
      <c r="G285" s="18">
        <v>1</v>
      </c>
      <c r="H285" s="18"/>
      <c r="I285" s="19"/>
      <c r="J285" s="19"/>
      <c r="K285" s="20"/>
      <c r="L285" s="21"/>
      <c r="M285" s="18"/>
      <c r="N285" s="19"/>
      <c r="O285" s="55" t="s">
        <v>613</v>
      </c>
      <c r="P285" s="22" t="s">
        <v>21</v>
      </c>
      <c r="Q285" s="17">
        <v>45</v>
      </c>
      <c r="R285" s="59">
        <v>17.2</v>
      </c>
      <c r="S285" s="59">
        <v>774</v>
      </c>
    </row>
    <row r="286" spans="1:19" ht="18" x14ac:dyDescent="0.25">
      <c r="A286" s="16"/>
      <c r="B286" s="17"/>
      <c r="C286" s="17"/>
      <c r="D286" s="17"/>
      <c r="E286" s="17"/>
      <c r="F286" s="18">
        <v>5102</v>
      </c>
      <c r="G286" s="18">
        <v>1</v>
      </c>
      <c r="H286" s="18"/>
      <c r="I286" s="19"/>
      <c r="J286" s="19"/>
      <c r="K286" s="20"/>
      <c r="L286" s="21"/>
      <c r="M286" s="18"/>
      <c r="N286" s="19"/>
      <c r="O286" s="55" t="s">
        <v>614</v>
      </c>
      <c r="P286" s="22" t="s">
        <v>21</v>
      </c>
      <c r="Q286" s="17">
        <v>30</v>
      </c>
      <c r="R286" s="59">
        <v>23.48</v>
      </c>
      <c r="S286" s="59">
        <v>704.4</v>
      </c>
    </row>
    <row r="287" spans="1:19" ht="18" x14ac:dyDescent="0.25">
      <c r="A287" s="16" t="s">
        <v>18</v>
      </c>
      <c r="B287" s="17">
        <v>1</v>
      </c>
      <c r="C287" s="17" t="s">
        <v>498</v>
      </c>
      <c r="D287" s="17" t="s">
        <v>535</v>
      </c>
      <c r="E287" s="17" t="s">
        <v>20</v>
      </c>
      <c r="F287" s="18">
        <v>5405</v>
      </c>
      <c r="G287" s="18">
        <v>1</v>
      </c>
      <c r="H287" s="18">
        <v>1369178</v>
      </c>
      <c r="I287" s="19">
        <v>44375</v>
      </c>
      <c r="J287" s="19">
        <v>44377</v>
      </c>
      <c r="K287" s="20">
        <v>698</v>
      </c>
      <c r="L287" s="21" t="s">
        <v>753</v>
      </c>
      <c r="M287" s="18" t="s">
        <v>57</v>
      </c>
      <c r="N287" s="19" t="s">
        <v>105</v>
      </c>
      <c r="O287" s="55" t="s">
        <v>615</v>
      </c>
      <c r="P287" s="22" t="s">
        <v>719</v>
      </c>
      <c r="Q287" s="17">
        <v>10</v>
      </c>
      <c r="R287" s="59">
        <v>64.900000000000006</v>
      </c>
      <c r="S287" s="59">
        <v>649</v>
      </c>
    </row>
    <row r="288" spans="1:19" ht="18" x14ac:dyDescent="0.25">
      <c r="A288" s="16" t="s">
        <v>18</v>
      </c>
      <c r="B288" s="17">
        <v>1</v>
      </c>
      <c r="C288" s="17" t="s">
        <v>489</v>
      </c>
      <c r="D288" s="17" t="s">
        <v>526</v>
      </c>
      <c r="E288" s="17" t="s">
        <v>20</v>
      </c>
      <c r="F288" s="18">
        <v>5102</v>
      </c>
      <c r="G288" s="18">
        <v>1</v>
      </c>
      <c r="H288" s="18">
        <v>506</v>
      </c>
      <c r="I288" s="19">
        <v>44363</v>
      </c>
      <c r="J288" s="19">
        <v>44377</v>
      </c>
      <c r="K288" s="20">
        <v>7200</v>
      </c>
      <c r="L288" s="21" t="s">
        <v>754</v>
      </c>
      <c r="M288" s="18" t="s">
        <v>56</v>
      </c>
      <c r="N288" s="19" t="s">
        <v>105</v>
      </c>
      <c r="O288" s="55" t="s">
        <v>616</v>
      </c>
      <c r="P288" s="22" t="s">
        <v>719</v>
      </c>
      <c r="Q288" s="17">
        <v>800</v>
      </c>
      <c r="R288" s="59">
        <v>9</v>
      </c>
      <c r="S288" s="59">
        <v>7200</v>
      </c>
    </row>
    <row r="289" spans="1:19" ht="18" x14ac:dyDescent="0.25">
      <c r="A289" s="16" t="s">
        <v>18</v>
      </c>
      <c r="B289" s="17">
        <v>1</v>
      </c>
      <c r="C289" s="17" t="s">
        <v>53</v>
      </c>
      <c r="D289" s="17" t="s">
        <v>536</v>
      </c>
      <c r="E289" s="17" t="s">
        <v>20</v>
      </c>
      <c r="F289" s="18">
        <v>5102</v>
      </c>
      <c r="G289" s="18">
        <v>1</v>
      </c>
      <c r="H289" s="18">
        <v>11444</v>
      </c>
      <c r="I289" s="19">
        <v>44363</v>
      </c>
      <c r="J289" s="19">
        <v>44364</v>
      </c>
      <c r="K289" s="20">
        <v>6918</v>
      </c>
      <c r="L289" s="21" t="s">
        <v>755</v>
      </c>
      <c r="M289" s="18" t="s">
        <v>57</v>
      </c>
      <c r="N289" s="19" t="s">
        <v>105</v>
      </c>
      <c r="O289" s="55" t="s">
        <v>617</v>
      </c>
      <c r="P289" s="22" t="s">
        <v>21</v>
      </c>
      <c r="Q289" s="17">
        <v>10</v>
      </c>
      <c r="R289" s="59">
        <v>691.8</v>
      </c>
      <c r="S289" s="59">
        <v>6918</v>
      </c>
    </row>
    <row r="290" spans="1:19" ht="18" x14ac:dyDescent="0.25">
      <c r="A290" s="16" t="s">
        <v>18</v>
      </c>
      <c r="B290" s="17">
        <v>1</v>
      </c>
      <c r="C290" s="17" t="s">
        <v>499</v>
      </c>
      <c r="D290" s="17" t="s">
        <v>537</v>
      </c>
      <c r="E290" s="17" t="s">
        <v>20</v>
      </c>
      <c r="F290" s="18">
        <v>5102</v>
      </c>
      <c r="G290" s="18">
        <v>1</v>
      </c>
      <c r="H290" s="18">
        <v>43951</v>
      </c>
      <c r="I290" s="19">
        <v>44361</v>
      </c>
      <c r="J290" s="19">
        <v>44361</v>
      </c>
      <c r="K290" s="20">
        <v>825</v>
      </c>
      <c r="L290" s="21" t="s">
        <v>756</v>
      </c>
      <c r="M290" s="18" t="s">
        <v>57</v>
      </c>
      <c r="N290" s="19" t="s">
        <v>105</v>
      </c>
      <c r="O290" s="55" t="s">
        <v>618</v>
      </c>
      <c r="P290" s="22" t="s">
        <v>21</v>
      </c>
      <c r="Q290" s="17">
        <v>5</v>
      </c>
      <c r="R290" s="59">
        <v>85</v>
      </c>
      <c r="S290" s="59">
        <v>425</v>
      </c>
    </row>
    <row r="291" spans="1:19" ht="18" x14ac:dyDescent="0.25">
      <c r="A291" s="16"/>
      <c r="B291" s="17"/>
      <c r="C291" s="17"/>
      <c r="D291" s="17"/>
      <c r="E291" s="17"/>
      <c r="F291" s="18">
        <v>5102</v>
      </c>
      <c r="G291" s="18">
        <v>1</v>
      </c>
      <c r="H291" s="18"/>
      <c r="I291" s="19"/>
      <c r="J291" s="19"/>
      <c r="K291" s="20"/>
      <c r="L291" s="21"/>
      <c r="M291" s="18"/>
      <c r="N291" s="19"/>
      <c r="O291" s="55" t="s">
        <v>619</v>
      </c>
      <c r="P291" s="22" t="s">
        <v>21</v>
      </c>
      <c r="Q291" s="17">
        <v>20</v>
      </c>
      <c r="R291" s="59">
        <v>1</v>
      </c>
      <c r="S291" s="59">
        <v>20</v>
      </c>
    </row>
    <row r="292" spans="1:19" ht="18" x14ac:dyDescent="0.25">
      <c r="A292" s="16"/>
      <c r="B292" s="17"/>
      <c r="C292" s="17"/>
      <c r="D292" s="17"/>
      <c r="E292" s="17"/>
      <c r="F292" s="18">
        <v>5102</v>
      </c>
      <c r="G292" s="18">
        <v>1</v>
      </c>
      <c r="H292" s="18"/>
      <c r="I292" s="19"/>
      <c r="J292" s="19"/>
      <c r="K292" s="20"/>
      <c r="L292" s="21"/>
      <c r="M292" s="18"/>
      <c r="N292" s="19"/>
      <c r="O292" s="55" t="s">
        <v>620</v>
      </c>
      <c r="P292" s="22" t="s">
        <v>21</v>
      </c>
      <c r="Q292" s="17">
        <v>40</v>
      </c>
      <c r="R292" s="59">
        <v>9.5</v>
      </c>
      <c r="S292" s="59">
        <v>380</v>
      </c>
    </row>
    <row r="293" spans="1:19" ht="18" x14ac:dyDescent="0.25">
      <c r="A293" s="16" t="s">
        <v>18</v>
      </c>
      <c r="B293" s="17">
        <v>1</v>
      </c>
      <c r="C293" s="17" t="s">
        <v>500</v>
      </c>
      <c r="D293" s="17" t="s">
        <v>538</v>
      </c>
      <c r="E293" s="17" t="s">
        <v>20</v>
      </c>
      <c r="F293" s="18">
        <v>5405</v>
      </c>
      <c r="G293" s="18">
        <v>1</v>
      </c>
      <c r="H293" s="18">
        <v>8565</v>
      </c>
      <c r="I293" s="19">
        <v>44361</v>
      </c>
      <c r="J293" s="19">
        <v>44363</v>
      </c>
      <c r="K293" s="20">
        <v>123.8</v>
      </c>
      <c r="L293" s="21" t="s">
        <v>757</v>
      </c>
      <c r="M293" s="18" t="s">
        <v>57</v>
      </c>
      <c r="N293" s="19" t="s">
        <v>105</v>
      </c>
      <c r="O293" s="55" t="s">
        <v>621</v>
      </c>
      <c r="P293" s="22" t="s">
        <v>21</v>
      </c>
      <c r="Q293" s="17">
        <v>2</v>
      </c>
      <c r="R293" s="59">
        <v>15.9</v>
      </c>
      <c r="S293" s="59">
        <v>31.8</v>
      </c>
    </row>
    <row r="294" spans="1:19" ht="18" x14ac:dyDescent="0.25">
      <c r="A294" s="16"/>
      <c r="B294" s="17"/>
      <c r="C294" s="17"/>
      <c r="D294" s="17"/>
      <c r="E294" s="17"/>
      <c r="F294" s="18">
        <v>5405</v>
      </c>
      <c r="G294" s="18">
        <v>1</v>
      </c>
      <c r="H294" s="18"/>
      <c r="I294" s="19"/>
      <c r="J294" s="19"/>
      <c r="K294" s="20"/>
      <c r="L294" s="21"/>
      <c r="M294" s="18"/>
      <c r="N294" s="19"/>
      <c r="O294" s="55" t="s">
        <v>622</v>
      </c>
      <c r="P294" s="22" t="s">
        <v>21</v>
      </c>
      <c r="Q294" s="17">
        <v>2</v>
      </c>
      <c r="R294" s="59">
        <v>26.1</v>
      </c>
      <c r="S294" s="59">
        <v>52.2</v>
      </c>
    </row>
    <row r="295" spans="1:19" ht="18" x14ac:dyDescent="0.25">
      <c r="A295" s="16"/>
      <c r="B295" s="17"/>
      <c r="C295" s="17"/>
      <c r="D295" s="17"/>
      <c r="E295" s="17"/>
      <c r="F295" s="18">
        <v>5405</v>
      </c>
      <c r="G295" s="18">
        <v>1</v>
      </c>
      <c r="H295" s="18"/>
      <c r="I295" s="19"/>
      <c r="J295" s="19"/>
      <c r="K295" s="20"/>
      <c r="L295" s="21"/>
      <c r="M295" s="18"/>
      <c r="N295" s="19"/>
      <c r="O295" s="55" t="s">
        <v>623</v>
      </c>
      <c r="P295" s="22" t="s">
        <v>21</v>
      </c>
      <c r="Q295" s="17">
        <v>10</v>
      </c>
      <c r="R295" s="59">
        <v>3.98</v>
      </c>
      <c r="S295" s="59">
        <v>39.799999999999997</v>
      </c>
    </row>
    <row r="296" spans="1:19" ht="18" x14ac:dyDescent="0.25">
      <c r="A296" s="16" t="s">
        <v>18</v>
      </c>
      <c r="B296" s="17">
        <v>1</v>
      </c>
      <c r="C296" s="17" t="s">
        <v>474</v>
      </c>
      <c r="D296" s="17" t="s">
        <v>539</v>
      </c>
      <c r="E296" s="17" t="s">
        <v>20</v>
      </c>
      <c r="F296" s="18">
        <v>5102</v>
      </c>
      <c r="G296" s="18">
        <v>1</v>
      </c>
      <c r="H296" s="18">
        <v>845</v>
      </c>
      <c r="I296" s="19">
        <v>44370</v>
      </c>
      <c r="J296" s="19">
        <v>44372</v>
      </c>
      <c r="K296" s="20">
        <v>13736.64</v>
      </c>
      <c r="L296" s="21" t="s">
        <v>758</v>
      </c>
      <c r="M296" s="18" t="s">
        <v>57</v>
      </c>
      <c r="N296" s="19" t="s">
        <v>105</v>
      </c>
      <c r="O296" s="55" t="s">
        <v>624</v>
      </c>
      <c r="P296" s="22" t="s">
        <v>21</v>
      </c>
      <c r="Q296" s="17">
        <v>13</v>
      </c>
      <c r="R296" s="59">
        <v>383.62</v>
      </c>
      <c r="S296" s="59">
        <v>4987.0600000000004</v>
      </c>
    </row>
    <row r="297" spans="1:19" ht="18" x14ac:dyDescent="0.25">
      <c r="A297" s="16"/>
      <c r="B297" s="17"/>
      <c r="C297" s="17"/>
      <c r="D297" s="17"/>
      <c r="E297" s="17"/>
      <c r="F297" s="18">
        <v>5102</v>
      </c>
      <c r="G297" s="18">
        <v>1</v>
      </c>
      <c r="H297" s="18"/>
      <c r="I297" s="19"/>
      <c r="J297" s="19"/>
      <c r="K297" s="20"/>
      <c r="L297" s="21"/>
      <c r="M297" s="18"/>
      <c r="N297" s="19"/>
      <c r="O297" s="55" t="s">
        <v>625</v>
      </c>
      <c r="P297" s="22" t="s">
        <v>21</v>
      </c>
      <c r="Q297" s="17">
        <v>13</v>
      </c>
      <c r="R297" s="59">
        <v>466.48</v>
      </c>
      <c r="S297" s="59">
        <v>6064.24</v>
      </c>
    </row>
    <row r="298" spans="1:19" ht="18" x14ac:dyDescent="0.25">
      <c r="A298" s="16"/>
      <c r="B298" s="17"/>
      <c r="C298" s="17"/>
      <c r="D298" s="17"/>
      <c r="E298" s="17"/>
      <c r="F298" s="18">
        <v>5102</v>
      </c>
      <c r="G298" s="18">
        <v>1</v>
      </c>
      <c r="H298" s="18"/>
      <c r="I298" s="19"/>
      <c r="J298" s="19"/>
      <c r="K298" s="20"/>
      <c r="L298" s="21"/>
      <c r="M298" s="18"/>
      <c r="N298" s="19"/>
      <c r="O298" s="55" t="s">
        <v>626</v>
      </c>
      <c r="P298" s="22" t="s">
        <v>21</v>
      </c>
      <c r="Q298" s="17">
        <v>7</v>
      </c>
      <c r="R298" s="59">
        <v>383.62</v>
      </c>
      <c r="S298" s="59">
        <v>2685.34</v>
      </c>
    </row>
    <row r="299" spans="1:19" ht="18" x14ac:dyDescent="0.25">
      <c r="A299" s="16" t="s">
        <v>18</v>
      </c>
      <c r="B299" s="17">
        <v>1</v>
      </c>
      <c r="C299" s="17" t="s">
        <v>478</v>
      </c>
      <c r="D299" s="17" t="s">
        <v>515</v>
      </c>
      <c r="E299" s="17" t="s">
        <v>20</v>
      </c>
      <c r="F299" s="18">
        <v>5102</v>
      </c>
      <c r="G299" s="18">
        <v>1</v>
      </c>
      <c r="H299" s="18">
        <v>499</v>
      </c>
      <c r="I299" s="19">
        <v>44357</v>
      </c>
      <c r="J299" s="19">
        <v>44362</v>
      </c>
      <c r="K299" s="20">
        <v>2702.42</v>
      </c>
      <c r="L299" s="21" t="s">
        <v>759</v>
      </c>
      <c r="M299" s="18" t="s">
        <v>56</v>
      </c>
      <c r="N299" s="19" t="s">
        <v>105</v>
      </c>
      <c r="O299" s="55" t="s">
        <v>627</v>
      </c>
      <c r="P299" s="22" t="s">
        <v>720</v>
      </c>
      <c r="Q299" s="17">
        <v>30</v>
      </c>
      <c r="R299" s="59">
        <v>68.13</v>
      </c>
      <c r="S299" s="59">
        <v>2043.9</v>
      </c>
    </row>
    <row r="300" spans="1:19" ht="18" x14ac:dyDescent="0.25">
      <c r="A300" s="16"/>
      <c r="B300" s="17"/>
      <c r="C300" s="17"/>
      <c r="D300" s="17"/>
      <c r="E300" s="17"/>
      <c r="F300" s="18">
        <v>5102</v>
      </c>
      <c r="G300" s="18">
        <v>1</v>
      </c>
      <c r="H300" s="18"/>
      <c r="I300" s="19"/>
      <c r="J300" s="19"/>
      <c r="K300" s="20"/>
      <c r="L300" s="21"/>
      <c r="M300" s="18"/>
      <c r="N300" s="19"/>
      <c r="O300" s="55" t="s">
        <v>628</v>
      </c>
      <c r="P300" s="22" t="s">
        <v>721</v>
      </c>
      <c r="Q300" s="17">
        <v>1500</v>
      </c>
      <c r="R300" s="59">
        <v>3.7400000000000003E-2</v>
      </c>
      <c r="S300" s="59">
        <v>56.1</v>
      </c>
    </row>
    <row r="301" spans="1:19" ht="18" x14ac:dyDescent="0.25">
      <c r="A301" s="16"/>
      <c r="B301" s="17"/>
      <c r="C301" s="17"/>
      <c r="D301" s="17"/>
      <c r="E301" s="17"/>
      <c r="F301" s="18">
        <v>5102</v>
      </c>
      <c r="G301" s="18">
        <v>1</v>
      </c>
      <c r="H301" s="18"/>
      <c r="I301" s="19"/>
      <c r="J301" s="19"/>
      <c r="K301" s="20"/>
      <c r="L301" s="21"/>
      <c r="M301" s="18"/>
      <c r="N301" s="19"/>
      <c r="O301" s="55" t="s">
        <v>629</v>
      </c>
      <c r="P301" s="22" t="s">
        <v>21</v>
      </c>
      <c r="Q301" s="17">
        <v>2</v>
      </c>
      <c r="R301" s="59">
        <v>301.20999999999998</v>
      </c>
      <c r="S301" s="59">
        <v>602.41999999999996</v>
      </c>
    </row>
    <row r="302" spans="1:19" ht="18" x14ac:dyDescent="0.25">
      <c r="A302" s="16" t="s">
        <v>18</v>
      </c>
      <c r="B302" s="17">
        <v>1</v>
      </c>
      <c r="C302" s="17" t="s">
        <v>495</v>
      </c>
      <c r="D302" s="17" t="s">
        <v>532</v>
      </c>
      <c r="E302" s="17" t="s">
        <v>20</v>
      </c>
      <c r="F302" s="18">
        <v>5405</v>
      </c>
      <c r="G302" s="18">
        <v>1</v>
      </c>
      <c r="H302" s="18">
        <v>4305</v>
      </c>
      <c r="I302" s="19">
        <v>44358</v>
      </c>
      <c r="J302" s="19">
        <v>44363</v>
      </c>
      <c r="K302" s="20">
        <v>297.8</v>
      </c>
      <c r="L302" s="21" t="s">
        <v>760</v>
      </c>
      <c r="M302" s="18" t="s">
        <v>57</v>
      </c>
      <c r="N302" s="19" t="s">
        <v>105</v>
      </c>
      <c r="O302" s="55" t="s">
        <v>630</v>
      </c>
      <c r="P302" s="22" t="s">
        <v>21</v>
      </c>
      <c r="Q302" s="17">
        <v>20</v>
      </c>
      <c r="R302" s="59">
        <v>9.65</v>
      </c>
      <c r="S302" s="59">
        <v>193</v>
      </c>
    </row>
    <row r="303" spans="1:19" ht="18" x14ac:dyDescent="0.25">
      <c r="A303" s="16"/>
      <c r="B303" s="17"/>
      <c r="C303" s="17"/>
      <c r="D303" s="17"/>
      <c r="E303" s="17"/>
      <c r="F303" s="18">
        <v>5405</v>
      </c>
      <c r="G303" s="18">
        <v>1</v>
      </c>
      <c r="H303" s="18"/>
      <c r="I303" s="19"/>
      <c r="J303" s="19"/>
      <c r="K303" s="20"/>
      <c r="L303" s="21"/>
      <c r="M303" s="18"/>
      <c r="N303" s="19"/>
      <c r="O303" s="55" t="s">
        <v>631</v>
      </c>
      <c r="P303" s="22" t="s">
        <v>21</v>
      </c>
      <c r="Q303" s="17">
        <v>12</v>
      </c>
      <c r="R303" s="59">
        <v>1.4</v>
      </c>
      <c r="S303" s="59">
        <v>16.8</v>
      </c>
    </row>
    <row r="304" spans="1:19" ht="18" x14ac:dyDescent="0.25">
      <c r="A304" s="16"/>
      <c r="B304" s="17"/>
      <c r="C304" s="17"/>
      <c r="D304" s="17"/>
      <c r="E304" s="17"/>
      <c r="F304" s="18">
        <v>5405</v>
      </c>
      <c r="G304" s="18">
        <v>1</v>
      </c>
      <c r="H304" s="18"/>
      <c r="I304" s="19"/>
      <c r="J304" s="19"/>
      <c r="K304" s="20"/>
      <c r="L304" s="21"/>
      <c r="M304" s="18"/>
      <c r="N304" s="19"/>
      <c r="O304" s="55" t="s">
        <v>632</v>
      </c>
      <c r="P304" s="22" t="s">
        <v>21</v>
      </c>
      <c r="Q304" s="17">
        <v>5</v>
      </c>
      <c r="R304" s="59">
        <v>17.600000000000001</v>
      </c>
      <c r="S304" s="59">
        <v>88</v>
      </c>
    </row>
    <row r="305" spans="1:19" ht="18" x14ac:dyDescent="0.25">
      <c r="A305" s="16" t="s">
        <v>18</v>
      </c>
      <c r="B305" s="17">
        <v>1</v>
      </c>
      <c r="C305" s="17" t="s">
        <v>501</v>
      </c>
      <c r="D305" s="17" t="s">
        <v>540</v>
      </c>
      <c r="E305" s="17" t="s">
        <v>20</v>
      </c>
      <c r="F305" s="18">
        <v>5102</v>
      </c>
      <c r="G305" s="18">
        <v>1</v>
      </c>
      <c r="H305" s="18">
        <v>15958</v>
      </c>
      <c r="I305" s="19">
        <v>44362</v>
      </c>
      <c r="J305" s="19">
        <v>44363</v>
      </c>
      <c r="K305" s="20">
        <v>230</v>
      </c>
      <c r="L305" s="21" t="s">
        <v>761</v>
      </c>
      <c r="M305" s="18" t="s">
        <v>57</v>
      </c>
      <c r="N305" s="19" t="s">
        <v>105</v>
      </c>
      <c r="O305" s="55" t="s">
        <v>633</v>
      </c>
      <c r="P305" s="22" t="s">
        <v>715</v>
      </c>
      <c r="Q305" s="17">
        <v>40</v>
      </c>
      <c r="R305" s="59">
        <v>1.4</v>
      </c>
      <c r="S305" s="59">
        <v>56</v>
      </c>
    </row>
    <row r="306" spans="1:19" ht="18" x14ac:dyDescent="0.25">
      <c r="A306" s="16"/>
      <c r="B306" s="17"/>
      <c r="C306" s="17"/>
      <c r="D306" s="17"/>
      <c r="E306" s="17"/>
      <c r="F306" s="18">
        <v>5102</v>
      </c>
      <c r="G306" s="18">
        <v>1</v>
      </c>
      <c r="H306" s="18"/>
      <c r="I306" s="19"/>
      <c r="J306" s="19"/>
      <c r="K306" s="20"/>
      <c r="L306" s="21"/>
      <c r="M306" s="18"/>
      <c r="N306" s="19"/>
      <c r="O306" s="55" t="s">
        <v>634</v>
      </c>
      <c r="P306" s="22" t="s">
        <v>715</v>
      </c>
      <c r="Q306" s="17">
        <v>40</v>
      </c>
      <c r="R306" s="59">
        <v>1.35</v>
      </c>
      <c r="S306" s="59">
        <v>54</v>
      </c>
    </row>
    <row r="307" spans="1:19" ht="18" x14ac:dyDescent="0.25">
      <c r="A307" s="16"/>
      <c r="B307" s="17"/>
      <c r="C307" s="17"/>
      <c r="D307" s="17"/>
      <c r="E307" s="17"/>
      <c r="F307" s="18">
        <v>5102</v>
      </c>
      <c r="G307" s="18">
        <v>1</v>
      </c>
      <c r="H307" s="18"/>
      <c r="I307" s="19"/>
      <c r="J307" s="19"/>
      <c r="K307" s="20"/>
      <c r="L307" s="21"/>
      <c r="M307" s="18"/>
      <c r="N307" s="19"/>
      <c r="O307" s="55" t="s">
        <v>635</v>
      </c>
      <c r="P307" s="22" t="s">
        <v>21</v>
      </c>
      <c r="Q307" s="17">
        <v>50</v>
      </c>
      <c r="R307" s="59">
        <v>2.4</v>
      </c>
      <c r="S307" s="59">
        <v>120</v>
      </c>
    </row>
    <row r="308" spans="1:19" ht="18" x14ac:dyDescent="0.25">
      <c r="A308" s="16" t="s">
        <v>18</v>
      </c>
      <c r="B308" s="17">
        <v>1</v>
      </c>
      <c r="C308" s="17" t="s">
        <v>502</v>
      </c>
      <c r="D308" s="17" t="s">
        <v>541</v>
      </c>
      <c r="E308" s="17" t="s">
        <v>20</v>
      </c>
      <c r="F308" s="18">
        <v>5101</v>
      </c>
      <c r="G308" s="18">
        <v>1</v>
      </c>
      <c r="H308" s="18">
        <v>831</v>
      </c>
      <c r="I308" s="19">
        <v>44369</v>
      </c>
      <c r="J308" s="19">
        <v>44369</v>
      </c>
      <c r="K308" s="20">
        <v>565</v>
      </c>
      <c r="L308" s="21" t="s">
        <v>762</v>
      </c>
      <c r="M308" s="18" t="s">
        <v>57</v>
      </c>
      <c r="N308" s="19" t="s">
        <v>105</v>
      </c>
      <c r="O308" s="55" t="s">
        <v>636</v>
      </c>
      <c r="P308" s="22" t="s">
        <v>21</v>
      </c>
      <c r="Q308" s="17">
        <v>2000</v>
      </c>
      <c r="R308" s="59">
        <v>8.5000000000000006E-2</v>
      </c>
      <c r="S308" s="59">
        <v>170</v>
      </c>
    </row>
    <row r="309" spans="1:19" ht="18" x14ac:dyDescent="0.25">
      <c r="A309" s="16"/>
      <c r="B309" s="17"/>
      <c r="C309" s="17"/>
      <c r="D309" s="17"/>
      <c r="E309" s="17"/>
      <c r="F309" s="18">
        <v>5101</v>
      </c>
      <c r="G309" s="18">
        <v>1</v>
      </c>
      <c r="H309" s="18"/>
      <c r="I309" s="19"/>
      <c r="J309" s="19"/>
      <c r="K309" s="20"/>
      <c r="L309" s="21"/>
      <c r="M309" s="18"/>
      <c r="N309" s="19"/>
      <c r="O309" s="55" t="s">
        <v>637</v>
      </c>
      <c r="P309" s="22" t="s">
        <v>21</v>
      </c>
      <c r="Q309" s="17">
        <v>10</v>
      </c>
      <c r="R309" s="59">
        <v>22</v>
      </c>
      <c r="S309" s="59">
        <v>220</v>
      </c>
    </row>
    <row r="310" spans="1:19" ht="18" x14ac:dyDescent="0.25">
      <c r="A310" s="16"/>
      <c r="B310" s="17"/>
      <c r="C310" s="17"/>
      <c r="D310" s="17"/>
      <c r="E310" s="17"/>
      <c r="F310" s="18">
        <v>5102</v>
      </c>
      <c r="G310" s="18">
        <v>1</v>
      </c>
      <c r="H310" s="18"/>
      <c r="I310" s="19"/>
      <c r="J310" s="19"/>
      <c r="K310" s="20"/>
      <c r="L310" s="21"/>
      <c r="M310" s="18"/>
      <c r="N310" s="19"/>
      <c r="O310" s="55" t="s">
        <v>638</v>
      </c>
      <c r="P310" s="22" t="s">
        <v>21</v>
      </c>
      <c r="Q310" s="17">
        <v>5</v>
      </c>
      <c r="R310" s="59">
        <v>35</v>
      </c>
      <c r="S310" s="59">
        <v>175</v>
      </c>
    </row>
    <row r="311" spans="1:19" ht="18" x14ac:dyDescent="0.25">
      <c r="A311" s="16" t="s">
        <v>18</v>
      </c>
      <c r="B311" s="17">
        <v>1</v>
      </c>
      <c r="C311" s="17" t="s">
        <v>503</v>
      </c>
      <c r="D311" s="17" t="s">
        <v>542</v>
      </c>
      <c r="E311" s="17" t="s">
        <v>20</v>
      </c>
      <c r="F311" s="18">
        <v>5405</v>
      </c>
      <c r="G311" s="18">
        <v>1</v>
      </c>
      <c r="H311" s="18">
        <v>548244</v>
      </c>
      <c r="I311" s="19">
        <v>44354</v>
      </c>
      <c r="J311" s="19">
        <v>44354</v>
      </c>
      <c r="K311" s="20">
        <v>250.4</v>
      </c>
      <c r="L311" s="21" t="s">
        <v>763</v>
      </c>
      <c r="M311" s="18" t="s">
        <v>57</v>
      </c>
      <c r="N311" s="19" t="s">
        <v>105</v>
      </c>
      <c r="O311" s="55" t="s">
        <v>639</v>
      </c>
      <c r="P311" s="22" t="s">
        <v>21</v>
      </c>
      <c r="Q311" s="17">
        <v>4</v>
      </c>
      <c r="R311" s="59">
        <v>11.85</v>
      </c>
      <c r="S311" s="59">
        <v>47.4</v>
      </c>
    </row>
    <row r="312" spans="1:19" ht="18" x14ac:dyDescent="0.25">
      <c r="A312" s="16"/>
      <c r="B312" s="17"/>
      <c r="C312" s="17"/>
      <c r="D312" s="17"/>
      <c r="E312" s="17"/>
      <c r="F312" s="18">
        <v>5405</v>
      </c>
      <c r="G312" s="18">
        <v>1</v>
      </c>
      <c r="H312" s="18"/>
      <c r="I312" s="19"/>
      <c r="J312" s="19"/>
      <c r="K312" s="20"/>
      <c r="L312" s="21"/>
      <c r="M312" s="18"/>
      <c r="N312" s="19"/>
      <c r="O312" s="55" t="s">
        <v>640</v>
      </c>
      <c r="P312" s="22" t="s">
        <v>722</v>
      </c>
      <c r="Q312" s="17">
        <v>6</v>
      </c>
      <c r="R312" s="59">
        <v>5.3</v>
      </c>
      <c r="S312" s="59">
        <v>31.8</v>
      </c>
    </row>
    <row r="313" spans="1:19" ht="18" x14ac:dyDescent="0.25">
      <c r="A313" s="16"/>
      <c r="B313" s="17"/>
      <c r="C313" s="17"/>
      <c r="D313" s="17"/>
      <c r="E313" s="17"/>
      <c r="F313" s="18">
        <v>5405</v>
      </c>
      <c r="G313" s="18">
        <v>1</v>
      </c>
      <c r="H313" s="18"/>
      <c r="I313" s="19"/>
      <c r="J313" s="19"/>
      <c r="K313" s="20"/>
      <c r="L313" s="21"/>
      <c r="M313" s="18"/>
      <c r="N313" s="19"/>
      <c r="O313" s="55" t="s">
        <v>641</v>
      </c>
      <c r="P313" s="22" t="s">
        <v>21</v>
      </c>
      <c r="Q313" s="17">
        <v>30</v>
      </c>
      <c r="R313" s="59">
        <v>1.8</v>
      </c>
      <c r="S313" s="59">
        <v>54</v>
      </c>
    </row>
    <row r="314" spans="1:19" ht="18" x14ac:dyDescent="0.25">
      <c r="A314" s="16"/>
      <c r="B314" s="17"/>
      <c r="C314" s="17"/>
      <c r="D314" s="17"/>
      <c r="E314" s="17"/>
      <c r="F314" s="18">
        <v>5405</v>
      </c>
      <c r="G314" s="18">
        <v>1</v>
      </c>
      <c r="H314" s="18"/>
      <c r="I314" s="19"/>
      <c r="J314" s="19"/>
      <c r="K314" s="20"/>
      <c r="L314" s="21"/>
      <c r="M314" s="18"/>
      <c r="N314" s="19"/>
      <c r="O314" s="55" t="s">
        <v>642</v>
      </c>
      <c r="P314" s="22" t="s">
        <v>21</v>
      </c>
      <c r="Q314" s="17">
        <v>6</v>
      </c>
      <c r="R314" s="59">
        <v>7.8</v>
      </c>
      <c r="S314" s="59">
        <v>46.8</v>
      </c>
    </row>
    <row r="315" spans="1:19" ht="18" x14ac:dyDescent="0.25">
      <c r="A315" s="16"/>
      <c r="B315" s="17"/>
      <c r="C315" s="17"/>
      <c r="D315" s="17"/>
      <c r="E315" s="17"/>
      <c r="F315" s="18">
        <v>5405</v>
      </c>
      <c r="G315" s="18">
        <v>1</v>
      </c>
      <c r="H315" s="18"/>
      <c r="I315" s="19"/>
      <c r="J315" s="19"/>
      <c r="K315" s="20"/>
      <c r="L315" s="21"/>
      <c r="M315" s="18"/>
      <c r="N315" s="19"/>
      <c r="O315" s="55" t="s">
        <v>643</v>
      </c>
      <c r="P315" s="22" t="s">
        <v>21</v>
      </c>
      <c r="Q315" s="17">
        <v>30</v>
      </c>
      <c r="R315" s="59">
        <v>0.76</v>
      </c>
      <c r="S315" s="59">
        <v>22.8</v>
      </c>
    </row>
    <row r="316" spans="1:19" ht="18" x14ac:dyDescent="0.25">
      <c r="A316" s="16"/>
      <c r="B316" s="17"/>
      <c r="C316" s="17"/>
      <c r="D316" s="17"/>
      <c r="E316" s="17"/>
      <c r="F316" s="18">
        <v>5102</v>
      </c>
      <c r="G316" s="18">
        <v>1</v>
      </c>
      <c r="H316" s="18"/>
      <c r="I316" s="19"/>
      <c r="J316" s="19"/>
      <c r="K316" s="20"/>
      <c r="L316" s="21"/>
      <c r="M316" s="18"/>
      <c r="N316" s="19"/>
      <c r="O316" s="55" t="s">
        <v>644</v>
      </c>
      <c r="P316" s="22" t="s">
        <v>21</v>
      </c>
      <c r="Q316" s="17">
        <v>7</v>
      </c>
      <c r="R316" s="59">
        <v>6.8</v>
      </c>
      <c r="S316" s="59">
        <v>47.6</v>
      </c>
    </row>
    <row r="317" spans="1:19" ht="18" x14ac:dyDescent="0.25">
      <c r="A317" s="16" t="s">
        <v>18</v>
      </c>
      <c r="B317" s="17">
        <v>1</v>
      </c>
      <c r="C317" s="17" t="s">
        <v>209</v>
      </c>
      <c r="D317" s="17" t="s">
        <v>543</v>
      </c>
      <c r="E317" s="17" t="s">
        <v>20</v>
      </c>
      <c r="F317" s="18">
        <v>5102</v>
      </c>
      <c r="G317" s="18">
        <v>1</v>
      </c>
      <c r="H317" s="18">
        <v>19747</v>
      </c>
      <c r="I317" s="19">
        <v>44357</v>
      </c>
      <c r="J317" s="19">
        <v>44358</v>
      </c>
      <c r="K317" s="20">
        <v>364.64</v>
      </c>
      <c r="L317" s="21" t="s">
        <v>764</v>
      </c>
      <c r="M317" s="18" t="s">
        <v>57</v>
      </c>
      <c r="N317" s="19" t="s">
        <v>105</v>
      </c>
      <c r="O317" s="55" t="s">
        <v>645</v>
      </c>
      <c r="P317" s="22" t="s">
        <v>21</v>
      </c>
      <c r="Q317" s="17">
        <v>8</v>
      </c>
      <c r="R317" s="59">
        <v>45.58</v>
      </c>
      <c r="S317" s="59">
        <f t="shared" ref="S317:S329" si="4">Q317*R317</f>
        <v>364.64</v>
      </c>
    </row>
    <row r="318" spans="1:19" ht="18" x14ac:dyDescent="0.25">
      <c r="A318" s="16" t="s">
        <v>18</v>
      </c>
      <c r="B318" s="17">
        <v>1</v>
      </c>
      <c r="C318" s="17" t="s">
        <v>504</v>
      </c>
      <c r="D318" s="17" t="s">
        <v>544</v>
      </c>
      <c r="E318" s="17" t="s">
        <v>20</v>
      </c>
      <c r="F318" s="18">
        <v>5102</v>
      </c>
      <c r="G318" s="18">
        <v>1</v>
      </c>
      <c r="H318" s="18" t="s">
        <v>558</v>
      </c>
      <c r="I318" s="19">
        <v>44356</v>
      </c>
      <c r="J318" s="19">
        <v>44358</v>
      </c>
      <c r="K318" s="20">
        <v>760</v>
      </c>
      <c r="L318" s="21" t="s">
        <v>765</v>
      </c>
      <c r="M318" s="18" t="s">
        <v>57</v>
      </c>
      <c r="N318" s="19" t="s">
        <v>105</v>
      </c>
      <c r="O318" s="55" t="s">
        <v>646</v>
      </c>
      <c r="P318" s="22" t="s">
        <v>21</v>
      </c>
      <c r="Q318" s="17">
        <v>10</v>
      </c>
      <c r="R318" s="59">
        <v>76</v>
      </c>
      <c r="S318" s="59">
        <f t="shared" si="4"/>
        <v>760</v>
      </c>
    </row>
    <row r="319" spans="1:19" ht="18" x14ac:dyDescent="0.25">
      <c r="A319" s="16" t="s">
        <v>18</v>
      </c>
      <c r="B319" s="17">
        <v>1</v>
      </c>
      <c r="C319" s="17" t="s">
        <v>505</v>
      </c>
      <c r="D319" s="17" t="s">
        <v>545</v>
      </c>
      <c r="E319" s="17" t="s">
        <v>20</v>
      </c>
      <c r="F319" s="18">
        <v>5102</v>
      </c>
      <c r="G319" s="18">
        <v>1</v>
      </c>
      <c r="H319" s="18" t="s">
        <v>559</v>
      </c>
      <c r="I319" s="19">
        <v>44355</v>
      </c>
      <c r="J319" s="19">
        <v>44358</v>
      </c>
      <c r="K319" s="20">
        <v>210</v>
      </c>
      <c r="L319" s="21" t="s">
        <v>766</v>
      </c>
      <c r="M319" s="18" t="s">
        <v>57</v>
      </c>
      <c r="N319" s="19" t="s">
        <v>105</v>
      </c>
      <c r="O319" s="55" t="s">
        <v>647</v>
      </c>
      <c r="P319" s="22" t="s">
        <v>722</v>
      </c>
      <c r="Q319" s="17">
        <v>2</v>
      </c>
      <c r="R319" s="59">
        <v>105</v>
      </c>
      <c r="S319" s="59">
        <f t="shared" si="4"/>
        <v>210</v>
      </c>
    </row>
    <row r="320" spans="1:19" ht="18" x14ac:dyDescent="0.25">
      <c r="A320" s="16" t="s">
        <v>18</v>
      </c>
      <c r="B320" s="17">
        <v>1</v>
      </c>
      <c r="C320" s="17" t="s">
        <v>209</v>
      </c>
      <c r="D320" s="17" t="s">
        <v>543</v>
      </c>
      <c r="E320" s="17" t="s">
        <v>20</v>
      </c>
      <c r="F320" s="18">
        <v>5102</v>
      </c>
      <c r="G320" s="18">
        <v>1</v>
      </c>
      <c r="H320" s="18">
        <v>19746</v>
      </c>
      <c r="I320" s="19">
        <v>44357</v>
      </c>
      <c r="J320" s="19">
        <v>44357</v>
      </c>
      <c r="K320" s="20">
        <v>6900</v>
      </c>
      <c r="L320" s="21" t="s">
        <v>767</v>
      </c>
      <c r="M320" s="18" t="s">
        <v>57</v>
      </c>
      <c r="N320" s="19" t="s">
        <v>105</v>
      </c>
      <c r="O320" s="55" t="s">
        <v>648</v>
      </c>
      <c r="P320" s="22" t="s">
        <v>723</v>
      </c>
      <c r="Q320" s="17">
        <v>100</v>
      </c>
      <c r="R320" s="59">
        <v>69</v>
      </c>
      <c r="S320" s="59">
        <f t="shared" si="4"/>
        <v>6900</v>
      </c>
    </row>
    <row r="321" spans="1:19" ht="18" x14ac:dyDescent="0.25">
      <c r="A321" s="16" t="s">
        <v>18</v>
      </c>
      <c r="B321" s="17">
        <v>1</v>
      </c>
      <c r="C321" s="17" t="s">
        <v>506</v>
      </c>
      <c r="D321" s="17" t="s">
        <v>546</v>
      </c>
      <c r="E321" s="17" t="s">
        <v>20</v>
      </c>
      <c r="F321" s="18">
        <v>5102</v>
      </c>
      <c r="G321" s="18">
        <v>1</v>
      </c>
      <c r="H321" s="18">
        <v>1916</v>
      </c>
      <c r="I321" s="19">
        <v>44357</v>
      </c>
      <c r="J321" s="19">
        <v>44358</v>
      </c>
      <c r="K321" s="20">
        <v>4800</v>
      </c>
      <c r="L321" s="21" t="s">
        <v>768</v>
      </c>
      <c r="M321" s="18" t="s">
        <v>57</v>
      </c>
      <c r="N321" s="19" t="s">
        <v>105</v>
      </c>
      <c r="O321" s="55" t="s">
        <v>649</v>
      </c>
      <c r="P321" s="22" t="s">
        <v>724</v>
      </c>
      <c r="Q321" s="17">
        <v>15</v>
      </c>
      <c r="R321" s="59">
        <v>320</v>
      </c>
      <c r="S321" s="59">
        <f t="shared" si="4"/>
        <v>4800</v>
      </c>
    </row>
    <row r="322" spans="1:19" ht="18" x14ac:dyDescent="0.25">
      <c r="A322" s="16" t="s">
        <v>18</v>
      </c>
      <c r="B322" s="17">
        <v>1</v>
      </c>
      <c r="C322" s="17" t="s">
        <v>478</v>
      </c>
      <c r="D322" s="17" t="s">
        <v>547</v>
      </c>
      <c r="E322" s="17" t="s">
        <v>20</v>
      </c>
      <c r="F322" s="18">
        <v>5102</v>
      </c>
      <c r="G322" s="18">
        <v>1</v>
      </c>
      <c r="H322" s="18" t="s">
        <v>560</v>
      </c>
      <c r="I322" s="19">
        <v>44357</v>
      </c>
      <c r="J322" s="19">
        <v>44362</v>
      </c>
      <c r="K322" s="20">
        <v>281.27999999999997</v>
      </c>
      <c r="L322" s="21" t="s">
        <v>769</v>
      </c>
      <c r="M322" s="18" t="s">
        <v>56</v>
      </c>
      <c r="N322" s="19" t="s">
        <v>105</v>
      </c>
      <c r="O322" s="55" t="s">
        <v>650</v>
      </c>
      <c r="P322" s="22" t="s">
        <v>21</v>
      </c>
      <c r="Q322" s="17">
        <v>6</v>
      </c>
      <c r="R322" s="59">
        <v>46.88</v>
      </c>
      <c r="S322" s="59">
        <f t="shared" si="4"/>
        <v>281.28000000000003</v>
      </c>
    </row>
    <row r="323" spans="1:19" ht="18" x14ac:dyDescent="0.25">
      <c r="A323" s="16" t="s">
        <v>18</v>
      </c>
      <c r="B323" s="17">
        <v>1</v>
      </c>
      <c r="C323" s="17" t="s">
        <v>507</v>
      </c>
      <c r="D323" s="17" t="s">
        <v>548</v>
      </c>
      <c r="E323" s="17" t="s">
        <v>20</v>
      </c>
      <c r="F323" s="18">
        <v>5102</v>
      </c>
      <c r="G323" s="18">
        <v>1</v>
      </c>
      <c r="H323" s="18">
        <v>310</v>
      </c>
      <c r="I323" s="19">
        <v>44361</v>
      </c>
      <c r="J323" s="19">
        <v>44362</v>
      </c>
      <c r="K323" s="20">
        <v>7360</v>
      </c>
      <c r="L323" s="21" t="s">
        <v>770</v>
      </c>
      <c r="M323" s="18" t="s">
        <v>56</v>
      </c>
      <c r="N323" s="19" t="s">
        <v>105</v>
      </c>
      <c r="O323" s="55" t="s">
        <v>651</v>
      </c>
      <c r="P323" s="22" t="s">
        <v>21</v>
      </c>
      <c r="Q323" s="17">
        <v>400</v>
      </c>
      <c r="R323" s="59">
        <v>18.399999999999999</v>
      </c>
      <c r="S323" s="59">
        <f t="shared" si="4"/>
        <v>7359.9999999999991</v>
      </c>
    </row>
    <row r="324" spans="1:19" ht="18" x14ac:dyDescent="0.25">
      <c r="A324" s="16" t="s">
        <v>18</v>
      </c>
      <c r="B324" s="17">
        <v>1</v>
      </c>
      <c r="C324" s="17" t="s">
        <v>498</v>
      </c>
      <c r="D324" s="17" t="s">
        <v>535</v>
      </c>
      <c r="E324" s="17" t="s">
        <v>20</v>
      </c>
      <c r="F324" s="18">
        <v>5102</v>
      </c>
      <c r="G324" s="18">
        <v>1</v>
      </c>
      <c r="H324" s="18">
        <v>1369142</v>
      </c>
      <c r="I324" s="19">
        <v>44375</v>
      </c>
      <c r="J324" s="19">
        <v>44377</v>
      </c>
      <c r="K324" s="20">
        <v>698</v>
      </c>
      <c r="L324" s="21" t="s">
        <v>771</v>
      </c>
      <c r="M324" s="18" t="s">
        <v>57</v>
      </c>
      <c r="N324" s="19" t="s">
        <v>105</v>
      </c>
      <c r="O324" s="55" t="s">
        <v>652</v>
      </c>
      <c r="P324" s="22" t="s">
        <v>21</v>
      </c>
      <c r="Q324" s="17">
        <v>5</v>
      </c>
      <c r="R324" s="59">
        <v>9.9</v>
      </c>
      <c r="S324" s="59">
        <f t="shared" si="4"/>
        <v>49.5</v>
      </c>
    </row>
    <row r="325" spans="1:19" ht="18" x14ac:dyDescent="0.25">
      <c r="A325" s="16" t="s">
        <v>18</v>
      </c>
      <c r="B325" s="17">
        <v>1</v>
      </c>
      <c r="C325" s="17" t="s">
        <v>498</v>
      </c>
      <c r="D325" s="17" t="s">
        <v>535</v>
      </c>
      <c r="E325" s="17" t="s">
        <v>20</v>
      </c>
      <c r="F325" s="18">
        <v>5405</v>
      </c>
      <c r="G325" s="18">
        <v>1</v>
      </c>
      <c r="H325" s="18">
        <v>1369140</v>
      </c>
      <c r="I325" s="19">
        <v>44375</v>
      </c>
      <c r="J325" s="19">
        <v>44377</v>
      </c>
      <c r="K325" s="20">
        <v>113.8</v>
      </c>
      <c r="L325" s="21" t="s">
        <v>772</v>
      </c>
      <c r="M325" s="18" t="s">
        <v>57</v>
      </c>
      <c r="N325" s="19" t="s">
        <v>105</v>
      </c>
      <c r="O325" s="55" t="s">
        <v>653</v>
      </c>
      <c r="P325" s="22" t="s">
        <v>476</v>
      </c>
      <c r="Q325" s="17">
        <v>2</v>
      </c>
      <c r="R325" s="59">
        <v>56.9</v>
      </c>
      <c r="S325" s="59">
        <f t="shared" si="4"/>
        <v>113.8</v>
      </c>
    </row>
    <row r="326" spans="1:19" ht="18" x14ac:dyDescent="0.25">
      <c r="A326" s="16" t="s">
        <v>18</v>
      </c>
      <c r="B326" s="17">
        <v>1</v>
      </c>
      <c r="C326" s="17" t="s">
        <v>498</v>
      </c>
      <c r="D326" s="17" t="s">
        <v>535</v>
      </c>
      <c r="E326" s="17" t="s">
        <v>20</v>
      </c>
      <c r="F326" s="18">
        <v>5405</v>
      </c>
      <c r="G326" s="18">
        <v>1</v>
      </c>
      <c r="H326" s="18">
        <v>1369178</v>
      </c>
      <c r="I326" s="19">
        <v>44375</v>
      </c>
      <c r="J326" s="19">
        <v>44377</v>
      </c>
      <c r="K326" s="20">
        <v>649</v>
      </c>
      <c r="L326" s="21" t="s">
        <v>773</v>
      </c>
      <c r="M326" s="18" t="s">
        <v>57</v>
      </c>
      <c r="N326" s="19" t="s">
        <v>105</v>
      </c>
      <c r="O326" s="55" t="s">
        <v>654</v>
      </c>
      <c r="P326" s="22" t="s">
        <v>725</v>
      </c>
      <c r="Q326" s="17">
        <v>10</v>
      </c>
      <c r="R326" s="59">
        <v>64.900000000000006</v>
      </c>
      <c r="S326" s="59">
        <f t="shared" si="4"/>
        <v>649</v>
      </c>
    </row>
    <row r="327" spans="1:19" ht="18" x14ac:dyDescent="0.25">
      <c r="A327" s="16" t="s">
        <v>18</v>
      </c>
      <c r="B327" s="17">
        <v>1</v>
      </c>
      <c r="C327" s="17" t="s">
        <v>495</v>
      </c>
      <c r="D327" s="17" t="s">
        <v>549</v>
      </c>
      <c r="E327" s="17" t="s">
        <v>20</v>
      </c>
      <c r="F327" s="18">
        <v>5405</v>
      </c>
      <c r="G327" s="18">
        <v>1</v>
      </c>
      <c r="H327" s="18" t="s">
        <v>561</v>
      </c>
      <c r="I327" s="19">
        <v>44351</v>
      </c>
      <c r="J327" s="19">
        <v>44363</v>
      </c>
      <c r="K327" s="20">
        <v>183.3</v>
      </c>
      <c r="L327" s="21" t="s">
        <v>774</v>
      </c>
      <c r="M327" s="18" t="s">
        <v>57</v>
      </c>
      <c r="N327" s="19" t="s">
        <v>105</v>
      </c>
      <c r="O327" s="55" t="s">
        <v>655</v>
      </c>
      <c r="P327" s="22" t="s">
        <v>21</v>
      </c>
      <c r="Q327" s="17">
        <v>5</v>
      </c>
      <c r="R327" s="59">
        <v>36.659999999999997</v>
      </c>
      <c r="S327" s="59">
        <f t="shared" si="4"/>
        <v>183.29999999999998</v>
      </c>
    </row>
    <row r="328" spans="1:19" ht="18" x14ac:dyDescent="0.25">
      <c r="A328" s="16" t="s">
        <v>18</v>
      </c>
      <c r="B328" s="17">
        <v>1</v>
      </c>
      <c r="C328" s="17" t="s">
        <v>74</v>
      </c>
      <c r="D328" s="17" t="s">
        <v>75</v>
      </c>
      <c r="E328" s="17" t="s">
        <v>20</v>
      </c>
      <c r="F328" s="18">
        <v>5102</v>
      </c>
      <c r="G328" s="18">
        <v>1</v>
      </c>
      <c r="H328" s="18">
        <v>2404</v>
      </c>
      <c r="I328" s="19">
        <v>44357</v>
      </c>
      <c r="J328" s="19">
        <v>44363</v>
      </c>
      <c r="K328" s="20">
        <v>1300</v>
      </c>
      <c r="L328" s="21" t="s">
        <v>775</v>
      </c>
      <c r="M328" s="18" t="s">
        <v>57</v>
      </c>
      <c r="N328" s="19" t="s">
        <v>105</v>
      </c>
      <c r="O328" s="55" t="s">
        <v>656</v>
      </c>
      <c r="P328" s="22" t="s">
        <v>724</v>
      </c>
      <c r="Q328" s="17">
        <v>1</v>
      </c>
      <c r="R328" s="59">
        <v>1300</v>
      </c>
      <c r="S328" s="59">
        <f t="shared" si="4"/>
        <v>1300</v>
      </c>
    </row>
    <row r="329" spans="1:19" ht="18" x14ac:dyDescent="0.25">
      <c r="A329" s="16" t="s">
        <v>18</v>
      </c>
      <c r="B329" s="17">
        <v>1</v>
      </c>
      <c r="C329" s="17" t="s">
        <v>508</v>
      </c>
      <c r="D329" s="17" t="s">
        <v>550</v>
      </c>
      <c r="E329" s="17" t="s">
        <v>20</v>
      </c>
      <c r="F329" s="18">
        <v>5102</v>
      </c>
      <c r="G329" s="18">
        <v>1</v>
      </c>
      <c r="H329" s="18" t="s">
        <v>562</v>
      </c>
      <c r="I329" s="19">
        <v>44351</v>
      </c>
      <c r="J329" s="19">
        <v>44362</v>
      </c>
      <c r="K329" s="20">
        <v>1399</v>
      </c>
      <c r="L329" s="21" t="s">
        <v>776</v>
      </c>
      <c r="M329" s="18" t="s">
        <v>57</v>
      </c>
      <c r="N329" s="19" t="s">
        <v>105</v>
      </c>
      <c r="O329" s="55" t="s">
        <v>657</v>
      </c>
      <c r="P329" s="22" t="s">
        <v>724</v>
      </c>
      <c r="Q329" s="17">
        <v>1</v>
      </c>
      <c r="R329" s="59">
        <v>1399</v>
      </c>
      <c r="S329" s="59">
        <f t="shared" si="4"/>
        <v>1399</v>
      </c>
    </row>
    <row r="330" spans="1:19" ht="18" x14ac:dyDescent="0.25">
      <c r="A330" s="16" t="s">
        <v>18</v>
      </c>
      <c r="B330" s="17">
        <v>1</v>
      </c>
      <c r="C330" s="17" t="s">
        <v>509</v>
      </c>
      <c r="D330" s="17" t="s">
        <v>551</v>
      </c>
      <c r="E330" s="17" t="s">
        <v>20</v>
      </c>
      <c r="F330" s="18">
        <v>5101</v>
      </c>
      <c r="G330" s="18">
        <v>1</v>
      </c>
      <c r="H330" s="18">
        <v>312694</v>
      </c>
      <c r="I330" s="19">
        <v>44358</v>
      </c>
      <c r="J330" s="19">
        <v>44369</v>
      </c>
      <c r="K330" s="20">
        <v>2821.73</v>
      </c>
      <c r="L330" s="21" t="s">
        <v>777</v>
      </c>
      <c r="M330" s="18" t="s">
        <v>57</v>
      </c>
      <c r="N330" s="19" t="s">
        <v>105</v>
      </c>
      <c r="O330" s="55" t="s">
        <v>658</v>
      </c>
      <c r="P330" s="22" t="s">
        <v>725</v>
      </c>
      <c r="Q330" s="17">
        <v>340</v>
      </c>
      <c r="R330" s="59">
        <v>8.3000000000000007</v>
      </c>
      <c r="S330" s="59">
        <f>(Q330*R330)-0.27</f>
        <v>2821.7300000000005</v>
      </c>
    </row>
    <row r="331" spans="1:19" ht="18" x14ac:dyDescent="0.25">
      <c r="A331" s="16" t="s">
        <v>18</v>
      </c>
      <c r="B331" s="17">
        <v>1</v>
      </c>
      <c r="C331" s="17" t="s">
        <v>510</v>
      </c>
      <c r="D331" s="17" t="s">
        <v>552</v>
      </c>
      <c r="E331" s="17" t="s">
        <v>20</v>
      </c>
      <c r="F331" s="18">
        <v>5102</v>
      </c>
      <c r="G331" s="18">
        <v>1</v>
      </c>
      <c r="H331" s="18" t="s">
        <v>563</v>
      </c>
      <c r="I331" s="19">
        <v>44368</v>
      </c>
      <c r="J331" s="19">
        <v>44368</v>
      </c>
      <c r="K331" s="20">
        <v>663</v>
      </c>
      <c r="L331" s="21" t="s">
        <v>778</v>
      </c>
      <c r="M331" s="18" t="s">
        <v>57</v>
      </c>
      <c r="N331" s="19" t="s">
        <v>105</v>
      </c>
      <c r="O331" s="55" t="s">
        <v>659</v>
      </c>
      <c r="P331" s="22" t="s">
        <v>21</v>
      </c>
      <c r="Q331" s="17">
        <v>1</v>
      </c>
      <c r="R331" s="59">
        <v>663</v>
      </c>
      <c r="S331" s="59">
        <f>(Q331*R331)</f>
        <v>663</v>
      </c>
    </row>
    <row r="332" spans="1:19" ht="18" x14ac:dyDescent="0.25">
      <c r="A332" s="16" t="s">
        <v>18</v>
      </c>
      <c r="B332" s="17">
        <v>1</v>
      </c>
      <c r="C332" s="17" t="s">
        <v>195</v>
      </c>
      <c r="D332" s="17" t="s">
        <v>475</v>
      </c>
      <c r="E332" s="17" t="s">
        <v>20</v>
      </c>
      <c r="F332" s="18">
        <v>5102</v>
      </c>
      <c r="G332" s="18">
        <v>1</v>
      </c>
      <c r="H332" s="18" t="s">
        <v>564</v>
      </c>
      <c r="I332" s="19">
        <v>44370</v>
      </c>
      <c r="J332" s="19">
        <v>44370</v>
      </c>
      <c r="K332" s="20">
        <v>900</v>
      </c>
      <c r="L332" s="21" t="s">
        <v>779</v>
      </c>
      <c r="M332" s="18" t="s">
        <v>57</v>
      </c>
      <c r="N332" s="19" t="s">
        <v>105</v>
      </c>
      <c r="O332" s="55" t="s">
        <v>660</v>
      </c>
      <c r="P332" s="22" t="s">
        <v>724</v>
      </c>
      <c r="Q332" s="17">
        <v>20</v>
      </c>
      <c r="R332" s="59">
        <v>45</v>
      </c>
      <c r="S332" s="59">
        <f t="shared" ref="S332:S386" si="5">Q332*R332</f>
        <v>900</v>
      </c>
    </row>
    <row r="333" spans="1:19" ht="18" x14ac:dyDescent="0.25">
      <c r="A333" s="16" t="s">
        <v>18</v>
      </c>
      <c r="B333" s="17">
        <v>1</v>
      </c>
      <c r="C333" s="17" t="s">
        <v>195</v>
      </c>
      <c r="D333" s="17" t="s">
        <v>475</v>
      </c>
      <c r="E333" s="17" t="s">
        <v>20</v>
      </c>
      <c r="F333" s="18">
        <v>5102</v>
      </c>
      <c r="G333" s="18">
        <v>1</v>
      </c>
      <c r="H333" s="18" t="s">
        <v>565</v>
      </c>
      <c r="I333" s="19">
        <v>44369</v>
      </c>
      <c r="J333" s="19">
        <v>44370</v>
      </c>
      <c r="K333" s="20">
        <v>600</v>
      </c>
      <c r="L333" s="21" t="s">
        <v>780</v>
      </c>
      <c r="M333" s="18" t="s">
        <v>57</v>
      </c>
      <c r="N333" s="19" t="s">
        <v>105</v>
      </c>
      <c r="O333" s="55" t="s">
        <v>661</v>
      </c>
      <c r="P333" s="22" t="s">
        <v>724</v>
      </c>
      <c r="Q333" s="17">
        <v>50</v>
      </c>
      <c r="R333" s="59">
        <v>12</v>
      </c>
      <c r="S333" s="59">
        <f t="shared" si="5"/>
        <v>600</v>
      </c>
    </row>
    <row r="334" spans="1:19" ht="18" x14ac:dyDescent="0.25">
      <c r="A334" s="16" t="s">
        <v>18</v>
      </c>
      <c r="B334" s="17">
        <v>1</v>
      </c>
      <c r="C334" s="17" t="s">
        <v>511</v>
      </c>
      <c r="D334" s="17" t="s">
        <v>553</v>
      </c>
      <c r="E334" s="17" t="s">
        <v>20</v>
      </c>
      <c r="F334" s="18">
        <v>5102</v>
      </c>
      <c r="G334" s="18">
        <v>1</v>
      </c>
      <c r="H334" s="18" t="s">
        <v>566</v>
      </c>
      <c r="I334" s="19">
        <v>44357</v>
      </c>
      <c r="J334" s="19">
        <v>44358</v>
      </c>
      <c r="K334" s="20">
        <v>796.3</v>
      </c>
      <c r="L334" s="21" t="s">
        <v>781</v>
      </c>
      <c r="M334" s="18" t="s">
        <v>833</v>
      </c>
      <c r="N334" s="19" t="s">
        <v>105</v>
      </c>
      <c r="O334" s="55" t="s">
        <v>662</v>
      </c>
      <c r="P334" s="22" t="s">
        <v>21</v>
      </c>
      <c r="Q334" s="17">
        <v>10</v>
      </c>
      <c r="R334" s="59">
        <v>2.9</v>
      </c>
      <c r="S334" s="59">
        <f t="shared" si="5"/>
        <v>29</v>
      </c>
    </row>
    <row r="335" spans="1:19" ht="18" x14ac:dyDescent="0.25">
      <c r="A335" s="16"/>
      <c r="B335" s="17"/>
      <c r="C335" s="17"/>
      <c r="D335" s="17" t="s">
        <v>553</v>
      </c>
      <c r="E335" s="17" t="s">
        <v>20</v>
      </c>
      <c r="F335" s="18">
        <v>5102</v>
      </c>
      <c r="G335" s="18">
        <v>1</v>
      </c>
      <c r="H335" s="18"/>
      <c r="I335" s="19">
        <v>44357</v>
      </c>
      <c r="J335" s="19">
        <v>44358</v>
      </c>
      <c r="K335" s="20"/>
      <c r="L335" s="21"/>
      <c r="M335" s="18"/>
      <c r="N335" s="19" t="s">
        <v>105</v>
      </c>
      <c r="O335" s="55" t="s">
        <v>663</v>
      </c>
      <c r="P335" s="22" t="s">
        <v>21</v>
      </c>
      <c r="Q335" s="17">
        <v>24</v>
      </c>
      <c r="R335" s="59">
        <v>1</v>
      </c>
      <c r="S335" s="59">
        <f t="shared" si="5"/>
        <v>24</v>
      </c>
    </row>
    <row r="336" spans="1:19" ht="18" x14ac:dyDescent="0.25">
      <c r="A336" s="16"/>
      <c r="B336" s="17"/>
      <c r="C336" s="17"/>
      <c r="D336" s="17" t="s">
        <v>553</v>
      </c>
      <c r="E336" s="17" t="s">
        <v>20</v>
      </c>
      <c r="F336" s="18">
        <v>5102</v>
      </c>
      <c r="G336" s="18">
        <v>1</v>
      </c>
      <c r="H336" s="18"/>
      <c r="I336" s="19">
        <v>44357</v>
      </c>
      <c r="J336" s="19">
        <v>44358</v>
      </c>
      <c r="K336" s="20"/>
      <c r="L336" s="21"/>
      <c r="M336" s="18"/>
      <c r="N336" s="19" t="s">
        <v>105</v>
      </c>
      <c r="O336" s="55" t="s">
        <v>664</v>
      </c>
      <c r="P336" s="22" t="s">
        <v>21</v>
      </c>
      <c r="Q336" s="17">
        <v>24</v>
      </c>
      <c r="R336" s="59">
        <v>1</v>
      </c>
      <c r="S336" s="59">
        <f t="shared" si="5"/>
        <v>24</v>
      </c>
    </row>
    <row r="337" spans="1:19" ht="18" x14ac:dyDescent="0.25">
      <c r="A337" s="16"/>
      <c r="B337" s="17"/>
      <c r="C337" s="17"/>
      <c r="D337" s="17" t="s">
        <v>553</v>
      </c>
      <c r="E337" s="17" t="s">
        <v>20</v>
      </c>
      <c r="F337" s="18">
        <v>5102</v>
      </c>
      <c r="G337" s="18">
        <v>1</v>
      </c>
      <c r="H337" s="18"/>
      <c r="I337" s="19">
        <v>44357</v>
      </c>
      <c r="J337" s="19">
        <v>44358</v>
      </c>
      <c r="K337" s="20"/>
      <c r="L337" s="21"/>
      <c r="M337" s="18"/>
      <c r="N337" s="19" t="s">
        <v>105</v>
      </c>
      <c r="O337" s="55" t="s">
        <v>665</v>
      </c>
      <c r="P337" s="22" t="s">
        <v>21</v>
      </c>
      <c r="Q337" s="17">
        <v>24</v>
      </c>
      <c r="R337" s="59">
        <v>1</v>
      </c>
      <c r="S337" s="59">
        <f t="shared" si="5"/>
        <v>24</v>
      </c>
    </row>
    <row r="338" spans="1:19" ht="18" x14ac:dyDescent="0.25">
      <c r="A338" s="16"/>
      <c r="B338" s="17"/>
      <c r="C338" s="17"/>
      <c r="D338" s="17" t="s">
        <v>553</v>
      </c>
      <c r="E338" s="17" t="s">
        <v>20</v>
      </c>
      <c r="F338" s="18">
        <v>5102</v>
      </c>
      <c r="G338" s="18">
        <v>1</v>
      </c>
      <c r="H338" s="18"/>
      <c r="I338" s="19">
        <v>44357</v>
      </c>
      <c r="J338" s="19">
        <v>44358</v>
      </c>
      <c r="K338" s="20"/>
      <c r="L338" s="21"/>
      <c r="M338" s="18"/>
      <c r="N338" s="19" t="s">
        <v>105</v>
      </c>
      <c r="O338" s="55" t="s">
        <v>666</v>
      </c>
      <c r="P338" s="22" t="s">
        <v>21</v>
      </c>
      <c r="Q338" s="17">
        <v>10</v>
      </c>
      <c r="R338" s="59">
        <v>0.6</v>
      </c>
      <c r="S338" s="59">
        <f t="shared" si="5"/>
        <v>6</v>
      </c>
    </row>
    <row r="339" spans="1:19" ht="18" x14ac:dyDescent="0.25">
      <c r="A339" s="16"/>
      <c r="B339" s="17"/>
      <c r="C339" s="17"/>
      <c r="D339" s="17" t="s">
        <v>553</v>
      </c>
      <c r="E339" s="17" t="s">
        <v>20</v>
      </c>
      <c r="F339" s="18">
        <v>5102</v>
      </c>
      <c r="G339" s="18">
        <v>1</v>
      </c>
      <c r="H339" s="18"/>
      <c r="I339" s="19">
        <v>44357</v>
      </c>
      <c r="J339" s="19">
        <v>44358</v>
      </c>
      <c r="K339" s="20"/>
      <c r="L339" s="21"/>
      <c r="M339" s="18"/>
      <c r="N339" s="19" t="s">
        <v>105</v>
      </c>
      <c r="O339" s="55" t="s">
        <v>667</v>
      </c>
      <c r="P339" s="22" t="s">
        <v>725</v>
      </c>
      <c r="Q339" s="17">
        <v>30</v>
      </c>
      <c r="R339" s="59">
        <v>4.0999999999999996</v>
      </c>
      <c r="S339" s="59">
        <f t="shared" si="5"/>
        <v>122.99999999999999</v>
      </c>
    </row>
    <row r="340" spans="1:19" ht="18" x14ac:dyDescent="0.25">
      <c r="A340" s="16"/>
      <c r="B340" s="17"/>
      <c r="C340" s="17"/>
      <c r="D340" s="17" t="s">
        <v>553</v>
      </c>
      <c r="E340" s="17" t="s">
        <v>20</v>
      </c>
      <c r="F340" s="18">
        <v>5102</v>
      </c>
      <c r="G340" s="18">
        <v>1</v>
      </c>
      <c r="H340" s="18"/>
      <c r="I340" s="19">
        <v>44357</v>
      </c>
      <c r="J340" s="19">
        <v>44358</v>
      </c>
      <c r="K340" s="20"/>
      <c r="L340" s="21"/>
      <c r="M340" s="18"/>
      <c r="N340" s="19" t="s">
        <v>105</v>
      </c>
      <c r="O340" s="55" t="s">
        <v>668</v>
      </c>
      <c r="P340" s="22" t="s">
        <v>21</v>
      </c>
      <c r="Q340" s="17">
        <v>24</v>
      </c>
      <c r="R340" s="59">
        <v>1.45</v>
      </c>
      <c r="S340" s="59">
        <f t="shared" si="5"/>
        <v>34.799999999999997</v>
      </c>
    </row>
    <row r="341" spans="1:19" ht="18" x14ac:dyDescent="0.25">
      <c r="A341" s="16"/>
      <c r="B341" s="17"/>
      <c r="C341" s="17"/>
      <c r="D341" s="17" t="s">
        <v>553</v>
      </c>
      <c r="E341" s="17" t="s">
        <v>20</v>
      </c>
      <c r="F341" s="18">
        <v>5102</v>
      </c>
      <c r="G341" s="18">
        <v>1</v>
      </c>
      <c r="H341" s="18"/>
      <c r="I341" s="19">
        <v>44357</v>
      </c>
      <c r="J341" s="19">
        <v>44358</v>
      </c>
      <c r="K341" s="20"/>
      <c r="L341" s="21"/>
      <c r="M341" s="18"/>
      <c r="N341" s="19" t="s">
        <v>105</v>
      </c>
      <c r="O341" s="55" t="s">
        <v>669</v>
      </c>
      <c r="P341" s="22" t="s">
        <v>21</v>
      </c>
      <c r="Q341" s="17">
        <v>24</v>
      </c>
      <c r="R341" s="59">
        <v>1.45</v>
      </c>
      <c r="S341" s="59">
        <f t="shared" si="5"/>
        <v>34.799999999999997</v>
      </c>
    </row>
    <row r="342" spans="1:19" ht="18" x14ac:dyDescent="0.25">
      <c r="A342" s="16"/>
      <c r="B342" s="17"/>
      <c r="C342" s="17"/>
      <c r="D342" s="17" t="s">
        <v>553</v>
      </c>
      <c r="E342" s="17" t="s">
        <v>20</v>
      </c>
      <c r="F342" s="18">
        <v>5102</v>
      </c>
      <c r="G342" s="18">
        <v>1</v>
      </c>
      <c r="H342" s="18"/>
      <c r="I342" s="19">
        <v>44357</v>
      </c>
      <c r="J342" s="19">
        <v>44358</v>
      </c>
      <c r="K342" s="20"/>
      <c r="L342" s="21"/>
      <c r="M342" s="18"/>
      <c r="N342" s="19" t="s">
        <v>105</v>
      </c>
      <c r="O342" s="55" t="s">
        <v>670</v>
      </c>
      <c r="P342" s="22" t="s">
        <v>21</v>
      </c>
      <c r="Q342" s="17">
        <v>5</v>
      </c>
      <c r="R342" s="59">
        <v>27</v>
      </c>
      <c r="S342" s="59">
        <f t="shared" si="5"/>
        <v>135</v>
      </c>
    </row>
    <row r="343" spans="1:19" ht="18" x14ac:dyDescent="0.25">
      <c r="A343" s="16"/>
      <c r="B343" s="17"/>
      <c r="C343" s="17"/>
      <c r="D343" s="17" t="s">
        <v>553</v>
      </c>
      <c r="E343" s="17" t="s">
        <v>20</v>
      </c>
      <c r="F343" s="18">
        <v>5102</v>
      </c>
      <c r="G343" s="18">
        <v>1</v>
      </c>
      <c r="H343" s="18"/>
      <c r="I343" s="19">
        <v>44357</v>
      </c>
      <c r="J343" s="19">
        <v>44358</v>
      </c>
      <c r="K343" s="20"/>
      <c r="L343" s="21"/>
      <c r="M343" s="18"/>
      <c r="N343" s="19" t="s">
        <v>105</v>
      </c>
      <c r="O343" s="55" t="s">
        <v>671</v>
      </c>
      <c r="P343" s="22" t="s">
        <v>726</v>
      </c>
      <c r="Q343" s="17">
        <v>13</v>
      </c>
      <c r="R343" s="59">
        <v>3.9</v>
      </c>
      <c r="S343" s="59">
        <f t="shared" si="5"/>
        <v>50.699999999999996</v>
      </c>
    </row>
    <row r="344" spans="1:19" ht="18" x14ac:dyDescent="0.25">
      <c r="A344" s="16"/>
      <c r="B344" s="17"/>
      <c r="C344" s="17"/>
      <c r="D344" s="17" t="s">
        <v>553</v>
      </c>
      <c r="E344" s="17" t="s">
        <v>20</v>
      </c>
      <c r="F344" s="18">
        <v>5102</v>
      </c>
      <c r="G344" s="18">
        <v>1</v>
      </c>
      <c r="H344" s="18"/>
      <c r="I344" s="19">
        <v>44357</v>
      </c>
      <c r="J344" s="19">
        <v>44358</v>
      </c>
      <c r="K344" s="20"/>
      <c r="L344" s="21"/>
      <c r="M344" s="18"/>
      <c r="N344" s="19" t="s">
        <v>105</v>
      </c>
      <c r="O344" s="55" t="s">
        <v>672</v>
      </c>
      <c r="P344" s="22" t="s">
        <v>21</v>
      </c>
      <c r="Q344" s="17">
        <v>15</v>
      </c>
      <c r="R344" s="59">
        <v>15.4</v>
      </c>
      <c r="S344" s="59">
        <f t="shared" si="5"/>
        <v>231</v>
      </c>
    </row>
    <row r="345" spans="1:19" ht="18" x14ac:dyDescent="0.25">
      <c r="A345" s="16"/>
      <c r="B345" s="17"/>
      <c r="C345" s="17"/>
      <c r="D345" s="17" t="s">
        <v>553</v>
      </c>
      <c r="E345" s="17" t="s">
        <v>20</v>
      </c>
      <c r="F345" s="18">
        <v>5102</v>
      </c>
      <c r="G345" s="18">
        <v>1</v>
      </c>
      <c r="H345" s="18"/>
      <c r="I345" s="19">
        <v>44357</v>
      </c>
      <c r="J345" s="19">
        <v>44358</v>
      </c>
      <c r="K345" s="20"/>
      <c r="L345" s="21"/>
      <c r="M345" s="18"/>
      <c r="N345" s="19" t="s">
        <v>105</v>
      </c>
      <c r="O345" s="55" t="s">
        <v>673</v>
      </c>
      <c r="P345" s="22" t="s">
        <v>21</v>
      </c>
      <c r="Q345" s="17">
        <v>500</v>
      </c>
      <c r="R345" s="59">
        <v>0.16</v>
      </c>
      <c r="S345" s="59">
        <f t="shared" si="5"/>
        <v>80</v>
      </c>
    </row>
    <row r="346" spans="1:19" ht="18" x14ac:dyDescent="0.25">
      <c r="A346" s="16" t="s">
        <v>18</v>
      </c>
      <c r="B346" s="17">
        <v>1</v>
      </c>
      <c r="C346" s="17" t="s">
        <v>479</v>
      </c>
      <c r="D346" s="17" t="s">
        <v>554</v>
      </c>
      <c r="E346" s="17" t="s">
        <v>20</v>
      </c>
      <c r="F346" s="18">
        <v>5102</v>
      </c>
      <c r="G346" s="18">
        <v>1</v>
      </c>
      <c r="H346" s="18" t="s">
        <v>567</v>
      </c>
      <c r="I346" s="19">
        <v>44358</v>
      </c>
      <c r="J346" s="19">
        <v>44361</v>
      </c>
      <c r="K346" s="20">
        <v>242.98</v>
      </c>
      <c r="L346" s="21" t="s">
        <v>782</v>
      </c>
      <c r="M346" s="18" t="s">
        <v>57</v>
      </c>
      <c r="N346" s="19" t="s">
        <v>105</v>
      </c>
      <c r="O346" s="55" t="s">
        <v>674</v>
      </c>
      <c r="P346" s="22" t="s">
        <v>724</v>
      </c>
      <c r="Q346" s="17">
        <v>2</v>
      </c>
      <c r="R346" s="59">
        <v>31.4</v>
      </c>
      <c r="S346" s="59">
        <f t="shared" si="5"/>
        <v>62.8</v>
      </c>
    </row>
    <row r="347" spans="1:19" ht="18" x14ac:dyDescent="0.25">
      <c r="A347" s="16"/>
      <c r="B347" s="17"/>
      <c r="C347" s="17"/>
      <c r="D347" s="17" t="s">
        <v>554</v>
      </c>
      <c r="E347" s="17" t="s">
        <v>20</v>
      </c>
      <c r="F347" s="18">
        <v>5102</v>
      </c>
      <c r="G347" s="18">
        <v>1</v>
      </c>
      <c r="H347" s="18"/>
      <c r="I347" s="19">
        <v>44358</v>
      </c>
      <c r="J347" s="19">
        <v>44361</v>
      </c>
      <c r="K347" s="20"/>
      <c r="L347" s="21"/>
      <c r="M347" s="18"/>
      <c r="N347" s="19" t="s">
        <v>105</v>
      </c>
      <c r="O347" s="55" t="s">
        <v>675</v>
      </c>
      <c r="P347" s="22" t="s">
        <v>727</v>
      </c>
      <c r="Q347" s="17">
        <v>3</v>
      </c>
      <c r="R347" s="59">
        <v>17.89</v>
      </c>
      <c r="S347" s="59">
        <f t="shared" si="5"/>
        <v>53.67</v>
      </c>
    </row>
    <row r="348" spans="1:19" ht="18" x14ac:dyDescent="0.25">
      <c r="A348" s="16"/>
      <c r="B348" s="17"/>
      <c r="C348" s="17"/>
      <c r="D348" s="17" t="s">
        <v>554</v>
      </c>
      <c r="E348" s="17" t="s">
        <v>20</v>
      </c>
      <c r="F348" s="18">
        <v>5102</v>
      </c>
      <c r="G348" s="18">
        <v>1</v>
      </c>
      <c r="H348" s="18"/>
      <c r="I348" s="19">
        <v>44358</v>
      </c>
      <c r="J348" s="19">
        <v>44361</v>
      </c>
      <c r="K348" s="20"/>
      <c r="L348" s="21"/>
      <c r="M348" s="18"/>
      <c r="N348" s="19" t="s">
        <v>105</v>
      </c>
      <c r="O348" s="55" t="s">
        <v>676</v>
      </c>
      <c r="P348" s="22" t="s">
        <v>724</v>
      </c>
      <c r="Q348" s="17">
        <v>5</v>
      </c>
      <c r="R348" s="59">
        <v>7.07</v>
      </c>
      <c r="S348" s="59">
        <f t="shared" si="5"/>
        <v>35.35</v>
      </c>
    </row>
    <row r="349" spans="1:19" ht="18" x14ac:dyDescent="0.25">
      <c r="A349" s="16"/>
      <c r="B349" s="17"/>
      <c r="C349" s="17"/>
      <c r="D349" s="17" t="s">
        <v>554</v>
      </c>
      <c r="E349" s="17" t="s">
        <v>20</v>
      </c>
      <c r="F349" s="18">
        <v>5102</v>
      </c>
      <c r="G349" s="18">
        <v>1</v>
      </c>
      <c r="H349" s="18"/>
      <c r="I349" s="19">
        <v>44358</v>
      </c>
      <c r="J349" s="19">
        <v>44361</v>
      </c>
      <c r="K349" s="20"/>
      <c r="L349" s="21"/>
      <c r="M349" s="18"/>
      <c r="N349" s="19" t="s">
        <v>105</v>
      </c>
      <c r="O349" s="55" t="s">
        <v>677</v>
      </c>
      <c r="P349" s="22" t="s">
        <v>724</v>
      </c>
      <c r="Q349" s="17">
        <v>2</v>
      </c>
      <c r="R349" s="59">
        <v>15.16</v>
      </c>
      <c r="S349" s="59">
        <f t="shared" si="5"/>
        <v>30.32</v>
      </c>
    </row>
    <row r="350" spans="1:19" ht="18" x14ac:dyDescent="0.25">
      <c r="A350" s="16"/>
      <c r="B350" s="17"/>
      <c r="C350" s="17"/>
      <c r="D350" s="17" t="s">
        <v>554</v>
      </c>
      <c r="E350" s="17" t="s">
        <v>20</v>
      </c>
      <c r="F350" s="18">
        <v>5102</v>
      </c>
      <c r="G350" s="18">
        <v>1</v>
      </c>
      <c r="H350" s="18"/>
      <c r="I350" s="19">
        <v>44358</v>
      </c>
      <c r="J350" s="19">
        <v>44361</v>
      </c>
      <c r="K350" s="20"/>
      <c r="L350" s="21"/>
      <c r="M350" s="18"/>
      <c r="N350" s="19" t="s">
        <v>105</v>
      </c>
      <c r="O350" s="55" t="s">
        <v>678</v>
      </c>
      <c r="P350" s="22" t="s">
        <v>724</v>
      </c>
      <c r="Q350" s="17">
        <v>2</v>
      </c>
      <c r="R350" s="59">
        <v>30.42</v>
      </c>
      <c r="S350" s="59">
        <f t="shared" si="5"/>
        <v>60.84</v>
      </c>
    </row>
    <row r="351" spans="1:19" ht="18" x14ac:dyDescent="0.25">
      <c r="A351" s="16" t="s">
        <v>18</v>
      </c>
      <c r="B351" s="17">
        <v>1</v>
      </c>
      <c r="C351" s="17" t="s">
        <v>479</v>
      </c>
      <c r="D351" s="17" t="s">
        <v>554</v>
      </c>
      <c r="E351" s="17" t="s">
        <v>20</v>
      </c>
      <c r="F351" s="18">
        <v>5405</v>
      </c>
      <c r="G351" s="18">
        <v>1</v>
      </c>
      <c r="H351" s="18" t="s">
        <v>568</v>
      </c>
      <c r="I351" s="19">
        <v>44365</v>
      </c>
      <c r="J351" s="19">
        <v>44365</v>
      </c>
      <c r="K351" s="20">
        <v>334.54</v>
      </c>
      <c r="L351" s="21" t="s">
        <v>783</v>
      </c>
      <c r="M351" s="18" t="s">
        <v>57</v>
      </c>
      <c r="N351" s="19" t="s">
        <v>105</v>
      </c>
      <c r="O351" s="55" t="s">
        <v>679</v>
      </c>
      <c r="P351" s="22" t="s">
        <v>724</v>
      </c>
      <c r="Q351" s="17">
        <v>6</v>
      </c>
      <c r="R351" s="59">
        <v>3.7</v>
      </c>
      <c r="S351" s="59">
        <f t="shared" si="5"/>
        <v>22.200000000000003</v>
      </c>
    </row>
    <row r="352" spans="1:19" ht="18" x14ac:dyDescent="0.25">
      <c r="A352" s="16"/>
      <c r="B352" s="17"/>
      <c r="C352" s="17"/>
      <c r="D352" s="17" t="s">
        <v>554</v>
      </c>
      <c r="E352" s="17" t="s">
        <v>20</v>
      </c>
      <c r="F352" s="18">
        <v>5405</v>
      </c>
      <c r="G352" s="18">
        <v>1</v>
      </c>
      <c r="H352" s="18"/>
      <c r="I352" s="19">
        <v>44365</v>
      </c>
      <c r="J352" s="19">
        <v>44365</v>
      </c>
      <c r="K352" s="20"/>
      <c r="L352" s="21"/>
      <c r="M352" s="18"/>
      <c r="N352" s="19" t="s">
        <v>105</v>
      </c>
      <c r="O352" s="55" t="s">
        <v>680</v>
      </c>
      <c r="P352" s="22" t="s">
        <v>724</v>
      </c>
      <c r="Q352" s="17">
        <v>15</v>
      </c>
      <c r="R352" s="59">
        <v>0.56999999999999995</v>
      </c>
      <c r="S352" s="59">
        <f t="shared" si="5"/>
        <v>8.5499999999999989</v>
      </c>
    </row>
    <row r="353" spans="1:19" ht="18" x14ac:dyDescent="0.25">
      <c r="A353" s="16"/>
      <c r="B353" s="17"/>
      <c r="C353" s="17"/>
      <c r="D353" s="17" t="s">
        <v>554</v>
      </c>
      <c r="E353" s="17" t="s">
        <v>20</v>
      </c>
      <c r="F353" s="18">
        <v>5405</v>
      </c>
      <c r="G353" s="18">
        <v>1</v>
      </c>
      <c r="H353" s="18"/>
      <c r="I353" s="19">
        <v>44365</v>
      </c>
      <c r="J353" s="19">
        <v>44365</v>
      </c>
      <c r="K353" s="20"/>
      <c r="L353" s="21"/>
      <c r="M353" s="18"/>
      <c r="N353" s="19" t="s">
        <v>105</v>
      </c>
      <c r="O353" s="55" t="s">
        <v>681</v>
      </c>
      <c r="P353" s="22" t="s">
        <v>724</v>
      </c>
      <c r="Q353" s="17">
        <v>10</v>
      </c>
      <c r="R353" s="59">
        <v>1</v>
      </c>
      <c r="S353" s="59">
        <f t="shared" si="5"/>
        <v>10</v>
      </c>
    </row>
    <row r="354" spans="1:19" ht="18" x14ac:dyDescent="0.25">
      <c r="A354" s="16"/>
      <c r="B354" s="17"/>
      <c r="C354" s="17"/>
      <c r="D354" s="17" t="s">
        <v>554</v>
      </c>
      <c r="E354" s="17" t="s">
        <v>20</v>
      </c>
      <c r="F354" s="18">
        <v>5405</v>
      </c>
      <c r="G354" s="18">
        <v>1</v>
      </c>
      <c r="H354" s="18"/>
      <c r="I354" s="19">
        <v>44365</v>
      </c>
      <c r="J354" s="19">
        <v>44365</v>
      </c>
      <c r="K354" s="20"/>
      <c r="L354" s="21"/>
      <c r="M354" s="18"/>
      <c r="N354" s="19" t="s">
        <v>105</v>
      </c>
      <c r="O354" s="55" t="s">
        <v>682</v>
      </c>
      <c r="P354" s="22" t="s">
        <v>724</v>
      </c>
      <c r="Q354" s="17">
        <v>10</v>
      </c>
      <c r="R354" s="59">
        <v>1.53</v>
      </c>
      <c r="S354" s="59">
        <f t="shared" si="5"/>
        <v>15.3</v>
      </c>
    </row>
    <row r="355" spans="1:19" ht="18" x14ac:dyDescent="0.25">
      <c r="A355" s="16"/>
      <c r="B355" s="17"/>
      <c r="C355" s="17"/>
      <c r="D355" s="17" t="s">
        <v>554</v>
      </c>
      <c r="E355" s="17" t="s">
        <v>20</v>
      </c>
      <c r="F355" s="18">
        <v>5405</v>
      </c>
      <c r="G355" s="18">
        <v>1</v>
      </c>
      <c r="H355" s="18"/>
      <c r="I355" s="19">
        <v>44365</v>
      </c>
      <c r="J355" s="19">
        <v>44365</v>
      </c>
      <c r="K355" s="20"/>
      <c r="L355" s="21"/>
      <c r="M355" s="18"/>
      <c r="N355" s="19" t="s">
        <v>105</v>
      </c>
      <c r="O355" s="55" t="s">
        <v>683</v>
      </c>
      <c r="P355" s="22" t="s">
        <v>724</v>
      </c>
      <c r="Q355" s="17">
        <v>5</v>
      </c>
      <c r="R355" s="59">
        <v>9.0299999999999994</v>
      </c>
      <c r="S355" s="59">
        <f t="shared" si="5"/>
        <v>45.15</v>
      </c>
    </row>
    <row r="356" spans="1:19" ht="18" x14ac:dyDescent="0.25">
      <c r="A356" s="16"/>
      <c r="B356" s="17"/>
      <c r="C356" s="17"/>
      <c r="D356" s="17" t="s">
        <v>554</v>
      </c>
      <c r="E356" s="17" t="s">
        <v>20</v>
      </c>
      <c r="F356" s="18">
        <v>5405</v>
      </c>
      <c r="G356" s="18">
        <v>1</v>
      </c>
      <c r="H356" s="18"/>
      <c r="I356" s="19">
        <v>44365</v>
      </c>
      <c r="J356" s="19">
        <v>44365</v>
      </c>
      <c r="K356" s="20"/>
      <c r="L356" s="21"/>
      <c r="M356" s="18"/>
      <c r="N356" s="19" t="s">
        <v>105</v>
      </c>
      <c r="O356" s="55" t="s">
        <v>684</v>
      </c>
      <c r="P356" s="22" t="s">
        <v>724</v>
      </c>
      <c r="Q356" s="17">
        <v>6</v>
      </c>
      <c r="R356" s="59">
        <v>31.41</v>
      </c>
      <c r="S356" s="59">
        <f t="shared" si="5"/>
        <v>188.46</v>
      </c>
    </row>
    <row r="357" spans="1:19" ht="18" x14ac:dyDescent="0.25">
      <c r="A357" s="16"/>
      <c r="B357" s="17"/>
      <c r="C357" s="17"/>
      <c r="D357" s="17" t="s">
        <v>554</v>
      </c>
      <c r="E357" s="17" t="s">
        <v>20</v>
      </c>
      <c r="F357" s="18">
        <v>5405</v>
      </c>
      <c r="G357" s="18">
        <v>1</v>
      </c>
      <c r="H357" s="18"/>
      <c r="I357" s="19">
        <v>44365</v>
      </c>
      <c r="J357" s="19">
        <v>44365</v>
      </c>
      <c r="K357" s="20"/>
      <c r="L357" s="21"/>
      <c r="M357" s="18"/>
      <c r="N357" s="19" t="s">
        <v>105</v>
      </c>
      <c r="O357" s="55" t="s">
        <v>685</v>
      </c>
      <c r="P357" s="22" t="s">
        <v>724</v>
      </c>
      <c r="Q357" s="17">
        <v>6</v>
      </c>
      <c r="R357" s="59">
        <v>1.86</v>
      </c>
      <c r="S357" s="59">
        <f t="shared" si="5"/>
        <v>11.16</v>
      </c>
    </row>
    <row r="358" spans="1:19" ht="18" x14ac:dyDescent="0.25">
      <c r="A358" s="16"/>
      <c r="B358" s="17"/>
      <c r="C358" s="17"/>
      <c r="D358" s="17" t="s">
        <v>554</v>
      </c>
      <c r="E358" s="17" t="s">
        <v>20</v>
      </c>
      <c r="F358" s="18">
        <v>5405</v>
      </c>
      <c r="G358" s="18">
        <v>1</v>
      </c>
      <c r="H358" s="18"/>
      <c r="I358" s="19">
        <v>44365</v>
      </c>
      <c r="J358" s="19">
        <v>44365</v>
      </c>
      <c r="K358" s="20"/>
      <c r="L358" s="21"/>
      <c r="M358" s="18"/>
      <c r="N358" s="19" t="s">
        <v>105</v>
      </c>
      <c r="O358" s="55" t="s">
        <v>686</v>
      </c>
      <c r="P358" s="22" t="s">
        <v>724</v>
      </c>
      <c r="Q358" s="17">
        <v>6</v>
      </c>
      <c r="R358" s="59">
        <v>5.62</v>
      </c>
      <c r="S358" s="59">
        <f t="shared" si="5"/>
        <v>33.72</v>
      </c>
    </row>
    <row r="359" spans="1:19" ht="18" x14ac:dyDescent="0.25">
      <c r="A359" s="16" t="s">
        <v>18</v>
      </c>
      <c r="B359" s="17">
        <v>1</v>
      </c>
      <c r="C359" s="17" t="s">
        <v>512</v>
      </c>
      <c r="D359" s="17" t="s">
        <v>555</v>
      </c>
      <c r="E359" s="17" t="s">
        <v>20</v>
      </c>
      <c r="F359" s="18">
        <v>5101</v>
      </c>
      <c r="G359" s="18">
        <v>1</v>
      </c>
      <c r="H359" s="18" t="s">
        <v>569</v>
      </c>
      <c r="I359" s="19">
        <v>44368</v>
      </c>
      <c r="J359" s="19">
        <v>44376</v>
      </c>
      <c r="K359" s="20">
        <v>59220</v>
      </c>
      <c r="L359" s="21" t="s">
        <v>784</v>
      </c>
      <c r="M359" s="18" t="s">
        <v>57</v>
      </c>
      <c r="N359" s="19" t="s">
        <v>105</v>
      </c>
      <c r="O359" s="55" t="s">
        <v>687</v>
      </c>
      <c r="P359" s="22" t="s">
        <v>21</v>
      </c>
      <c r="Q359" s="17">
        <v>50</v>
      </c>
      <c r="R359" s="59">
        <v>57.8</v>
      </c>
      <c r="S359" s="59">
        <f t="shared" si="5"/>
        <v>2890</v>
      </c>
    </row>
    <row r="360" spans="1:19" ht="18" x14ac:dyDescent="0.25">
      <c r="A360" s="16"/>
      <c r="B360" s="17"/>
      <c r="C360" s="17"/>
      <c r="D360" s="17" t="s">
        <v>555</v>
      </c>
      <c r="E360" s="17" t="s">
        <v>20</v>
      </c>
      <c r="F360" s="18">
        <v>5101</v>
      </c>
      <c r="G360" s="18">
        <v>1</v>
      </c>
      <c r="H360" s="18"/>
      <c r="I360" s="19">
        <v>44368</v>
      </c>
      <c r="J360" s="19">
        <v>44376</v>
      </c>
      <c r="K360" s="20"/>
      <c r="L360" s="21"/>
      <c r="M360" s="18"/>
      <c r="N360" s="19" t="s">
        <v>105</v>
      </c>
      <c r="O360" s="55" t="s">
        <v>688</v>
      </c>
      <c r="P360" s="22" t="s">
        <v>21</v>
      </c>
      <c r="Q360" s="17">
        <v>100</v>
      </c>
      <c r="R360" s="59">
        <v>57.8</v>
      </c>
      <c r="S360" s="59">
        <f t="shared" si="5"/>
        <v>5780</v>
      </c>
    </row>
    <row r="361" spans="1:19" ht="18" x14ac:dyDescent="0.25">
      <c r="A361" s="16"/>
      <c r="B361" s="17"/>
      <c r="C361" s="17"/>
      <c r="D361" s="17" t="s">
        <v>555</v>
      </c>
      <c r="E361" s="17" t="s">
        <v>20</v>
      </c>
      <c r="F361" s="18">
        <v>5101</v>
      </c>
      <c r="G361" s="18">
        <v>1</v>
      </c>
      <c r="H361" s="18"/>
      <c r="I361" s="19">
        <v>44368</v>
      </c>
      <c r="J361" s="19">
        <v>44376</v>
      </c>
      <c r="K361" s="20"/>
      <c r="L361" s="21"/>
      <c r="M361" s="18"/>
      <c r="N361" s="19" t="s">
        <v>105</v>
      </c>
      <c r="O361" s="55" t="s">
        <v>689</v>
      </c>
      <c r="P361" s="22" t="s">
        <v>21</v>
      </c>
      <c r="Q361" s="17">
        <v>50</v>
      </c>
      <c r="R361" s="59">
        <v>34</v>
      </c>
      <c r="S361" s="59">
        <f t="shared" si="5"/>
        <v>1700</v>
      </c>
    </row>
    <row r="362" spans="1:19" ht="18" x14ac:dyDescent="0.25">
      <c r="A362" s="16"/>
      <c r="B362" s="17"/>
      <c r="C362" s="17"/>
      <c r="D362" s="17" t="s">
        <v>555</v>
      </c>
      <c r="E362" s="17" t="s">
        <v>20</v>
      </c>
      <c r="F362" s="18">
        <v>5101</v>
      </c>
      <c r="G362" s="18">
        <v>1</v>
      </c>
      <c r="H362" s="18"/>
      <c r="I362" s="19">
        <v>44368</v>
      </c>
      <c r="J362" s="19">
        <v>44376</v>
      </c>
      <c r="K362" s="20"/>
      <c r="L362" s="21"/>
      <c r="M362" s="18"/>
      <c r="N362" s="19" t="s">
        <v>105</v>
      </c>
      <c r="O362" s="55" t="s">
        <v>690</v>
      </c>
      <c r="P362" s="22" t="s">
        <v>21</v>
      </c>
      <c r="Q362" s="17">
        <v>100</v>
      </c>
      <c r="R362" s="59">
        <v>57.8</v>
      </c>
      <c r="S362" s="59">
        <f t="shared" si="5"/>
        <v>5780</v>
      </c>
    </row>
    <row r="363" spans="1:19" ht="18" x14ac:dyDescent="0.25">
      <c r="A363" s="16"/>
      <c r="B363" s="17"/>
      <c r="C363" s="17"/>
      <c r="D363" s="17" t="s">
        <v>555</v>
      </c>
      <c r="E363" s="17" t="s">
        <v>20</v>
      </c>
      <c r="F363" s="18">
        <v>5101</v>
      </c>
      <c r="G363" s="18">
        <v>1</v>
      </c>
      <c r="H363" s="18"/>
      <c r="I363" s="19">
        <v>44368</v>
      </c>
      <c r="J363" s="19">
        <v>44376</v>
      </c>
      <c r="K363" s="20"/>
      <c r="L363" s="21"/>
      <c r="M363" s="18"/>
      <c r="N363" s="19" t="s">
        <v>105</v>
      </c>
      <c r="O363" s="55" t="s">
        <v>691</v>
      </c>
      <c r="P363" s="22" t="s">
        <v>21</v>
      </c>
      <c r="Q363" s="17">
        <v>50</v>
      </c>
      <c r="R363" s="59">
        <v>34</v>
      </c>
      <c r="S363" s="59">
        <f t="shared" si="5"/>
        <v>1700</v>
      </c>
    </row>
    <row r="364" spans="1:19" ht="18" x14ac:dyDescent="0.25">
      <c r="A364" s="16"/>
      <c r="B364" s="17"/>
      <c r="C364" s="17"/>
      <c r="D364" s="17" t="s">
        <v>555</v>
      </c>
      <c r="E364" s="17" t="s">
        <v>20</v>
      </c>
      <c r="F364" s="18">
        <v>5101</v>
      </c>
      <c r="G364" s="18">
        <v>1</v>
      </c>
      <c r="H364" s="18"/>
      <c r="I364" s="19">
        <v>44368</v>
      </c>
      <c r="J364" s="19">
        <v>44376</v>
      </c>
      <c r="K364" s="20"/>
      <c r="L364" s="21"/>
      <c r="M364" s="18"/>
      <c r="N364" s="19" t="s">
        <v>105</v>
      </c>
      <c r="O364" s="55" t="s">
        <v>692</v>
      </c>
      <c r="P364" s="22" t="s">
        <v>21</v>
      </c>
      <c r="Q364" s="17">
        <v>300</v>
      </c>
      <c r="R364" s="59">
        <v>32</v>
      </c>
      <c r="S364" s="59">
        <f t="shared" si="5"/>
        <v>9600</v>
      </c>
    </row>
    <row r="365" spans="1:19" ht="18" x14ac:dyDescent="0.25">
      <c r="A365" s="16"/>
      <c r="B365" s="17"/>
      <c r="C365" s="17"/>
      <c r="D365" s="17" t="s">
        <v>555</v>
      </c>
      <c r="E365" s="17" t="s">
        <v>20</v>
      </c>
      <c r="F365" s="18">
        <v>5101</v>
      </c>
      <c r="G365" s="18">
        <v>1</v>
      </c>
      <c r="H365" s="18"/>
      <c r="I365" s="19">
        <v>44368</v>
      </c>
      <c r="J365" s="19">
        <v>44376</v>
      </c>
      <c r="K365" s="20"/>
      <c r="L365" s="21"/>
      <c r="M365" s="18"/>
      <c r="N365" s="19" t="s">
        <v>105</v>
      </c>
      <c r="O365" s="55" t="s">
        <v>693</v>
      </c>
      <c r="P365" s="22" t="s">
        <v>21</v>
      </c>
      <c r="Q365" s="17">
        <v>700</v>
      </c>
      <c r="R365" s="59">
        <v>33</v>
      </c>
      <c r="S365" s="59">
        <f t="shared" si="5"/>
        <v>23100</v>
      </c>
    </row>
    <row r="366" spans="1:19" ht="18" x14ac:dyDescent="0.25">
      <c r="A366" s="16"/>
      <c r="B366" s="17"/>
      <c r="C366" s="17"/>
      <c r="D366" s="17" t="s">
        <v>555</v>
      </c>
      <c r="E366" s="17" t="s">
        <v>20</v>
      </c>
      <c r="F366" s="18">
        <v>5101</v>
      </c>
      <c r="G366" s="18">
        <v>1</v>
      </c>
      <c r="H366" s="18"/>
      <c r="I366" s="19">
        <v>44368</v>
      </c>
      <c r="J366" s="19">
        <v>44376</v>
      </c>
      <c r="K366" s="20"/>
      <c r="L366" s="21"/>
      <c r="M366" s="18"/>
      <c r="N366" s="19" t="s">
        <v>105</v>
      </c>
      <c r="O366" s="55" t="s">
        <v>694</v>
      </c>
      <c r="P366" s="22" t="s">
        <v>21</v>
      </c>
      <c r="Q366" s="17">
        <v>50</v>
      </c>
      <c r="R366" s="59">
        <v>57.8</v>
      </c>
      <c r="S366" s="59">
        <f t="shared" si="5"/>
        <v>2890</v>
      </c>
    </row>
    <row r="367" spans="1:19" ht="18" x14ac:dyDescent="0.25">
      <c r="A367" s="16"/>
      <c r="B367" s="17"/>
      <c r="C367" s="17"/>
      <c r="D367" s="17" t="s">
        <v>555</v>
      </c>
      <c r="E367" s="17" t="s">
        <v>20</v>
      </c>
      <c r="F367" s="18">
        <v>5101</v>
      </c>
      <c r="G367" s="18">
        <v>1</v>
      </c>
      <c r="H367" s="18"/>
      <c r="I367" s="19">
        <v>44368</v>
      </c>
      <c r="J367" s="19">
        <v>44376</v>
      </c>
      <c r="K367" s="20"/>
      <c r="L367" s="21"/>
      <c r="M367" s="18"/>
      <c r="N367" s="19" t="s">
        <v>105</v>
      </c>
      <c r="O367" s="55" t="s">
        <v>695</v>
      </c>
      <c r="P367" s="22" t="s">
        <v>21</v>
      </c>
      <c r="Q367" s="17">
        <v>100</v>
      </c>
      <c r="R367" s="59">
        <v>57.8</v>
      </c>
      <c r="S367" s="59">
        <f t="shared" si="5"/>
        <v>5780</v>
      </c>
    </row>
    <row r="368" spans="1:19" ht="18" x14ac:dyDescent="0.25">
      <c r="A368" s="16" t="s">
        <v>18</v>
      </c>
      <c r="B368" s="17">
        <v>1</v>
      </c>
      <c r="C368" s="17" t="s">
        <v>500</v>
      </c>
      <c r="D368" s="17" t="s">
        <v>556</v>
      </c>
      <c r="E368" s="17" t="s">
        <v>20</v>
      </c>
      <c r="F368" s="18">
        <v>5404</v>
      </c>
      <c r="G368" s="18">
        <v>1</v>
      </c>
      <c r="H368" s="18" t="s">
        <v>570</v>
      </c>
      <c r="I368" s="19">
        <v>44349</v>
      </c>
      <c r="J368" s="19">
        <v>44349</v>
      </c>
      <c r="K368" s="20">
        <v>1391</v>
      </c>
      <c r="L368" s="21" t="s">
        <v>785</v>
      </c>
      <c r="M368" s="18" t="s">
        <v>57</v>
      </c>
      <c r="N368" s="19" t="s">
        <v>105</v>
      </c>
      <c r="O368" s="55" t="s">
        <v>696</v>
      </c>
      <c r="P368" s="22" t="s">
        <v>21</v>
      </c>
      <c r="Q368" s="17">
        <v>5</v>
      </c>
      <c r="R368" s="59">
        <v>169</v>
      </c>
      <c r="S368" s="59">
        <f t="shared" si="5"/>
        <v>845</v>
      </c>
    </row>
    <row r="369" spans="1:19" ht="18" x14ac:dyDescent="0.25">
      <c r="A369" s="16"/>
      <c r="B369" s="17"/>
      <c r="C369" s="17"/>
      <c r="D369" s="17" t="s">
        <v>556</v>
      </c>
      <c r="E369" s="17" t="s">
        <v>20</v>
      </c>
      <c r="F369" s="18">
        <v>5404</v>
      </c>
      <c r="G369" s="18">
        <v>1</v>
      </c>
      <c r="H369" s="18"/>
      <c r="I369" s="19">
        <v>44349</v>
      </c>
      <c r="J369" s="19">
        <v>44349</v>
      </c>
      <c r="K369" s="20"/>
      <c r="L369" s="21"/>
      <c r="M369" s="18"/>
      <c r="N369" s="19" t="s">
        <v>105</v>
      </c>
      <c r="O369" s="55" t="s">
        <v>697</v>
      </c>
      <c r="P369" s="22" t="s">
        <v>21</v>
      </c>
      <c r="Q369" s="17">
        <v>2</v>
      </c>
      <c r="R369" s="59">
        <v>66</v>
      </c>
      <c r="S369" s="59">
        <f t="shared" si="5"/>
        <v>132</v>
      </c>
    </row>
    <row r="370" spans="1:19" ht="18" x14ac:dyDescent="0.25">
      <c r="A370" s="16"/>
      <c r="B370" s="17"/>
      <c r="C370" s="17"/>
      <c r="D370" s="17" t="s">
        <v>556</v>
      </c>
      <c r="E370" s="17" t="s">
        <v>20</v>
      </c>
      <c r="F370" s="18">
        <v>5404</v>
      </c>
      <c r="G370" s="18">
        <v>1</v>
      </c>
      <c r="H370" s="18"/>
      <c r="I370" s="19">
        <v>44349</v>
      </c>
      <c r="J370" s="19">
        <v>44349</v>
      </c>
      <c r="K370" s="20"/>
      <c r="L370" s="21"/>
      <c r="M370" s="18"/>
      <c r="N370" s="19" t="s">
        <v>105</v>
      </c>
      <c r="O370" s="55" t="s">
        <v>698</v>
      </c>
      <c r="P370" s="22" t="s">
        <v>21</v>
      </c>
      <c r="Q370" s="17">
        <v>15</v>
      </c>
      <c r="R370" s="59">
        <v>5.8</v>
      </c>
      <c r="S370" s="59">
        <f t="shared" si="5"/>
        <v>87</v>
      </c>
    </row>
    <row r="371" spans="1:19" ht="18" x14ac:dyDescent="0.25">
      <c r="A371" s="16"/>
      <c r="B371" s="17"/>
      <c r="C371" s="17"/>
      <c r="D371" s="17" t="s">
        <v>556</v>
      </c>
      <c r="E371" s="17" t="s">
        <v>20</v>
      </c>
      <c r="F371" s="18">
        <v>5404</v>
      </c>
      <c r="G371" s="18">
        <v>1</v>
      </c>
      <c r="H371" s="18"/>
      <c r="I371" s="19">
        <v>44349</v>
      </c>
      <c r="J371" s="19">
        <v>44349</v>
      </c>
      <c r="K371" s="20"/>
      <c r="L371" s="21"/>
      <c r="M371" s="18"/>
      <c r="N371" s="19" t="s">
        <v>105</v>
      </c>
      <c r="O371" s="55" t="s">
        <v>699</v>
      </c>
      <c r="P371" s="22" t="s">
        <v>21</v>
      </c>
      <c r="Q371" s="17">
        <v>30</v>
      </c>
      <c r="R371" s="59">
        <v>10.9</v>
      </c>
      <c r="S371" s="59">
        <f t="shared" si="5"/>
        <v>327</v>
      </c>
    </row>
    <row r="372" spans="1:19" ht="18" x14ac:dyDescent="0.25">
      <c r="A372" s="16" t="s">
        <v>18</v>
      </c>
      <c r="B372" s="17">
        <v>1</v>
      </c>
      <c r="C372" s="17" t="s">
        <v>513</v>
      </c>
      <c r="D372" s="17" t="s">
        <v>529</v>
      </c>
      <c r="E372" s="17" t="s">
        <v>20</v>
      </c>
      <c r="F372" s="18">
        <v>5102</v>
      </c>
      <c r="G372" s="18">
        <v>1</v>
      </c>
      <c r="H372" s="18">
        <v>144789</v>
      </c>
      <c r="I372" s="19">
        <v>44343</v>
      </c>
      <c r="J372" s="19">
        <v>44348</v>
      </c>
      <c r="K372" s="20">
        <v>1437</v>
      </c>
      <c r="L372" s="21" t="s">
        <v>786</v>
      </c>
      <c r="M372" s="18" t="s">
        <v>56</v>
      </c>
      <c r="N372" s="19" t="s">
        <v>105</v>
      </c>
      <c r="O372" s="55" t="s">
        <v>700</v>
      </c>
      <c r="P372" s="22" t="s">
        <v>21</v>
      </c>
      <c r="Q372" s="17">
        <v>2</v>
      </c>
      <c r="R372" s="59">
        <v>202</v>
      </c>
      <c r="S372" s="59">
        <f t="shared" si="5"/>
        <v>404</v>
      </c>
    </row>
    <row r="373" spans="1:19" ht="18" x14ac:dyDescent="0.25">
      <c r="A373" s="16"/>
      <c r="B373" s="17"/>
      <c r="C373" s="17"/>
      <c r="D373" s="17" t="s">
        <v>529</v>
      </c>
      <c r="E373" s="17" t="s">
        <v>20</v>
      </c>
      <c r="F373" s="18">
        <v>5102</v>
      </c>
      <c r="G373" s="18">
        <v>1</v>
      </c>
      <c r="H373" s="18"/>
      <c r="I373" s="19">
        <v>44343</v>
      </c>
      <c r="J373" s="19">
        <v>44348</v>
      </c>
      <c r="K373" s="20"/>
      <c r="L373" s="21"/>
      <c r="M373" s="18"/>
      <c r="N373" s="19" t="s">
        <v>105</v>
      </c>
      <c r="O373" s="55" t="s">
        <v>701</v>
      </c>
      <c r="P373" s="22" t="s">
        <v>21</v>
      </c>
      <c r="Q373" s="17">
        <v>43</v>
      </c>
      <c r="R373" s="59">
        <v>4.5</v>
      </c>
      <c r="S373" s="59">
        <f t="shared" si="5"/>
        <v>193.5</v>
      </c>
    </row>
    <row r="374" spans="1:19" ht="18" x14ac:dyDescent="0.25">
      <c r="A374" s="16"/>
      <c r="B374" s="17"/>
      <c r="C374" s="17"/>
      <c r="D374" s="17" t="s">
        <v>529</v>
      </c>
      <c r="E374" s="17" t="s">
        <v>20</v>
      </c>
      <c r="F374" s="18">
        <v>5102</v>
      </c>
      <c r="G374" s="18">
        <v>1</v>
      </c>
      <c r="H374" s="18"/>
      <c r="I374" s="19">
        <v>44343</v>
      </c>
      <c r="J374" s="19">
        <v>44348</v>
      </c>
      <c r="K374" s="20"/>
      <c r="L374" s="21"/>
      <c r="M374" s="18"/>
      <c r="N374" s="19" t="s">
        <v>105</v>
      </c>
      <c r="O374" s="55" t="s">
        <v>702</v>
      </c>
      <c r="P374" s="22" t="s">
        <v>21</v>
      </c>
      <c r="Q374" s="17">
        <v>2</v>
      </c>
      <c r="R374" s="59">
        <v>202</v>
      </c>
      <c r="S374" s="59">
        <f t="shared" si="5"/>
        <v>404</v>
      </c>
    </row>
    <row r="375" spans="1:19" ht="18" x14ac:dyDescent="0.25">
      <c r="A375" s="16"/>
      <c r="B375" s="17"/>
      <c r="C375" s="17"/>
      <c r="D375" s="17" t="s">
        <v>529</v>
      </c>
      <c r="E375" s="17" t="s">
        <v>20</v>
      </c>
      <c r="F375" s="18">
        <v>5102</v>
      </c>
      <c r="G375" s="18">
        <v>1</v>
      </c>
      <c r="H375" s="18"/>
      <c r="I375" s="19">
        <v>44343</v>
      </c>
      <c r="J375" s="19">
        <v>44348</v>
      </c>
      <c r="K375" s="20"/>
      <c r="L375" s="21"/>
      <c r="M375" s="18"/>
      <c r="N375" s="19" t="s">
        <v>105</v>
      </c>
      <c r="O375" s="55" t="s">
        <v>703</v>
      </c>
      <c r="P375" s="22" t="s">
        <v>21</v>
      </c>
      <c r="Q375" s="17">
        <v>2</v>
      </c>
      <c r="R375" s="59">
        <v>202</v>
      </c>
      <c r="S375" s="59">
        <f t="shared" si="5"/>
        <v>404</v>
      </c>
    </row>
    <row r="376" spans="1:19" ht="18" x14ac:dyDescent="0.25">
      <c r="A376" s="16" t="s">
        <v>18</v>
      </c>
      <c r="B376" s="17">
        <v>1</v>
      </c>
      <c r="C376" s="17" t="s">
        <v>493</v>
      </c>
      <c r="D376" s="17" t="s">
        <v>530</v>
      </c>
      <c r="E376" s="17" t="s">
        <v>20</v>
      </c>
      <c r="F376" s="18">
        <v>5102</v>
      </c>
      <c r="G376" s="18">
        <v>1</v>
      </c>
      <c r="H376" s="18" t="s">
        <v>571</v>
      </c>
      <c r="I376" s="19">
        <v>44357</v>
      </c>
      <c r="J376" s="19">
        <v>44358</v>
      </c>
      <c r="K376" s="20">
        <v>270</v>
      </c>
      <c r="L376" s="21" t="s">
        <v>787</v>
      </c>
      <c r="M376" s="18" t="s">
        <v>57</v>
      </c>
      <c r="N376" s="19" t="s">
        <v>105</v>
      </c>
      <c r="O376" s="55" t="s">
        <v>704</v>
      </c>
      <c r="P376" s="22" t="s">
        <v>21</v>
      </c>
      <c r="Q376" s="17">
        <v>11</v>
      </c>
      <c r="R376" s="59">
        <v>1.4</v>
      </c>
      <c r="S376" s="59">
        <f t="shared" si="5"/>
        <v>15.399999999999999</v>
      </c>
    </row>
    <row r="377" spans="1:19" ht="18" x14ac:dyDescent="0.25">
      <c r="A377" s="16"/>
      <c r="B377" s="17"/>
      <c r="C377" s="17"/>
      <c r="D377" s="17" t="s">
        <v>530</v>
      </c>
      <c r="E377" s="17" t="s">
        <v>20</v>
      </c>
      <c r="F377" s="18">
        <v>5102</v>
      </c>
      <c r="G377" s="18">
        <v>1</v>
      </c>
      <c r="H377" s="18"/>
      <c r="I377" s="19">
        <v>44357</v>
      </c>
      <c r="J377" s="19">
        <v>44358</v>
      </c>
      <c r="K377" s="20"/>
      <c r="L377" s="21"/>
      <c r="M377" s="18"/>
      <c r="N377" s="19" t="s">
        <v>105</v>
      </c>
      <c r="O377" s="55" t="s">
        <v>705</v>
      </c>
      <c r="P377" s="22" t="s">
        <v>21</v>
      </c>
      <c r="Q377" s="17">
        <v>24</v>
      </c>
      <c r="R377" s="59">
        <v>1.4</v>
      </c>
      <c r="S377" s="59">
        <f t="shared" si="5"/>
        <v>33.599999999999994</v>
      </c>
    </row>
    <row r="378" spans="1:19" ht="18" x14ac:dyDescent="0.25">
      <c r="A378" s="16"/>
      <c r="B378" s="17"/>
      <c r="C378" s="17"/>
      <c r="D378" s="17" t="s">
        <v>530</v>
      </c>
      <c r="E378" s="17" t="s">
        <v>20</v>
      </c>
      <c r="F378" s="18">
        <v>5102</v>
      </c>
      <c r="G378" s="18">
        <v>1</v>
      </c>
      <c r="H378" s="18"/>
      <c r="I378" s="19">
        <v>44357</v>
      </c>
      <c r="J378" s="19">
        <v>44358</v>
      </c>
      <c r="K378" s="20"/>
      <c r="L378" s="21"/>
      <c r="M378" s="18"/>
      <c r="N378" s="19" t="s">
        <v>105</v>
      </c>
      <c r="O378" s="55" t="s">
        <v>706</v>
      </c>
      <c r="P378" s="22" t="s">
        <v>725</v>
      </c>
      <c r="Q378" s="17">
        <v>40</v>
      </c>
      <c r="R378" s="59">
        <v>1.5</v>
      </c>
      <c r="S378" s="59">
        <f t="shared" si="5"/>
        <v>60</v>
      </c>
    </row>
    <row r="379" spans="1:19" ht="18" x14ac:dyDescent="0.25">
      <c r="A379" s="16"/>
      <c r="B379" s="17"/>
      <c r="C379" s="17"/>
      <c r="D379" s="17" t="s">
        <v>530</v>
      </c>
      <c r="E379" s="17" t="s">
        <v>20</v>
      </c>
      <c r="F379" s="18">
        <v>5102</v>
      </c>
      <c r="G379" s="18">
        <v>1</v>
      </c>
      <c r="H379" s="18"/>
      <c r="I379" s="19">
        <v>44357</v>
      </c>
      <c r="J379" s="19">
        <v>44358</v>
      </c>
      <c r="K379" s="20"/>
      <c r="L379" s="21"/>
      <c r="M379" s="18"/>
      <c r="N379" s="19" t="s">
        <v>105</v>
      </c>
      <c r="O379" s="55" t="s">
        <v>707</v>
      </c>
      <c r="P379" s="22" t="s">
        <v>21</v>
      </c>
      <c r="Q379" s="17">
        <v>5</v>
      </c>
      <c r="R379" s="59">
        <v>28.6</v>
      </c>
      <c r="S379" s="59">
        <f t="shared" si="5"/>
        <v>143</v>
      </c>
    </row>
    <row r="380" spans="1:19" ht="18" x14ac:dyDescent="0.25">
      <c r="A380" s="16" t="s">
        <v>18</v>
      </c>
      <c r="B380" s="17">
        <v>1</v>
      </c>
      <c r="C380" s="17" t="s">
        <v>500</v>
      </c>
      <c r="D380" s="17" t="s">
        <v>557</v>
      </c>
      <c r="E380" s="17" t="s">
        <v>20</v>
      </c>
      <c r="F380" s="18">
        <v>5405</v>
      </c>
      <c r="G380" s="18">
        <v>1</v>
      </c>
      <c r="H380" s="18">
        <v>8536</v>
      </c>
      <c r="I380" s="19">
        <v>44349</v>
      </c>
      <c r="J380" s="19">
        <v>44349</v>
      </c>
      <c r="K380" s="20">
        <v>1408</v>
      </c>
      <c r="L380" s="21" t="s">
        <v>788</v>
      </c>
      <c r="M380" s="18" t="s">
        <v>57</v>
      </c>
      <c r="N380" s="19" t="s">
        <v>105</v>
      </c>
      <c r="O380" s="55" t="s">
        <v>708</v>
      </c>
      <c r="P380" s="22" t="s">
        <v>21</v>
      </c>
      <c r="Q380" s="17">
        <v>5</v>
      </c>
      <c r="R380" s="59">
        <v>6.5</v>
      </c>
      <c r="S380" s="59">
        <f t="shared" si="5"/>
        <v>32.5</v>
      </c>
    </row>
    <row r="381" spans="1:19" ht="18" x14ac:dyDescent="0.25">
      <c r="A381" s="16"/>
      <c r="B381" s="17"/>
      <c r="C381" s="17"/>
      <c r="D381" s="17"/>
      <c r="E381" s="17"/>
      <c r="F381" s="18">
        <v>5405</v>
      </c>
      <c r="G381" s="18">
        <v>1</v>
      </c>
      <c r="H381" s="18"/>
      <c r="I381" s="19"/>
      <c r="J381" s="19"/>
      <c r="K381" s="20"/>
      <c r="L381" s="21"/>
      <c r="M381" s="18"/>
      <c r="N381" s="19"/>
      <c r="O381" s="55" t="s">
        <v>709</v>
      </c>
      <c r="P381" s="22" t="s">
        <v>21</v>
      </c>
      <c r="Q381" s="17">
        <v>2</v>
      </c>
      <c r="R381" s="59">
        <v>189.9</v>
      </c>
      <c r="S381" s="59">
        <f t="shared" si="5"/>
        <v>379.8</v>
      </c>
    </row>
    <row r="382" spans="1:19" ht="18" x14ac:dyDescent="0.25">
      <c r="A382" s="16"/>
      <c r="B382" s="17"/>
      <c r="C382" s="17"/>
      <c r="D382" s="17"/>
      <c r="E382" s="17"/>
      <c r="F382" s="18">
        <v>5405</v>
      </c>
      <c r="G382" s="18">
        <v>1</v>
      </c>
      <c r="H382" s="18"/>
      <c r="I382" s="19"/>
      <c r="J382" s="19"/>
      <c r="K382" s="20"/>
      <c r="L382" s="21"/>
      <c r="M382" s="18"/>
      <c r="N382" s="19"/>
      <c r="O382" s="55" t="s">
        <v>710</v>
      </c>
      <c r="P382" s="22" t="s">
        <v>21</v>
      </c>
      <c r="Q382" s="17">
        <v>6</v>
      </c>
      <c r="R382" s="59">
        <v>9.9</v>
      </c>
      <c r="S382" s="59">
        <f t="shared" si="5"/>
        <v>59.400000000000006</v>
      </c>
    </row>
    <row r="383" spans="1:19" ht="18" x14ac:dyDescent="0.25">
      <c r="A383" s="16"/>
      <c r="B383" s="17"/>
      <c r="C383" s="17"/>
      <c r="D383" s="17"/>
      <c r="E383" s="17"/>
      <c r="F383" s="18">
        <v>5405</v>
      </c>
      <c r="G383" s="18">
        <v>1</v>
      </c>
      <c r="H383" s="18"/>
      <c r="I383" s="19"/>
      <c r="J383" s="19"/>
      <c r="K383" s="20"/>
      <c r="L383" s="21"/>
      <c r="M383" s="18"/>
      <c r="N383" s="19"/>
      <c r="O383" s="55" t="s">
        <v>711</v>
      </c>
      <c r="P383" s="22" t="s">
        <v>21</v>
      </c>
      <c r="Q383" s="17">
        <v>5</v>
      </c>
      <c r="R383" s="59">
        <v>24.9</v>
      </c>
      <c r="S383" s="59">
        <f t="shared" si="5"/>
        <v>124.5</v>
      </c>
    </row>
    <row r="384" spans="1:19" ht="18" x14ac:dyDescent="0.25">
      <c r="A384" s="16"/>
      <c r="B384" s="17"/>
      <c r="C384" s="17"/>
      <c r="D384" s="17"/>
      <c r="E384" s="17"/>
      <c r="F384" s="18">
        <v>5405</v>
      </c>
      <c r="G384" s="18">
        <v>1</v>
      </c>
      <c r="H384" s="18"/>
      <c r="I384" s="19"/>
      <c r="J384" s="19"/>
      <c r="K384" s="20"/>
      <c r="L384" s="21"/>
      <c r="M384" s="18"/>
      <c r="N384" s="19"/>
      <c r="O384" s="55" t="s">
        <v>712</v>
      </c>
      <c r="P384" s="22" t="s">
        <v>21</v>
      </c>
      <c r="Q384" s="17">
        <v>6</v>
      </c>
      <c r="R384" s="59">
        <v>116.9</v>
      </c>
      <c r="S384" s="59">
        <f t="shared" si="5"/>
        <v>701.40000000000009</v>
      </c>
    </row>
    <row r="385" spans="1:19" ht="18" x14ac:dyDescent="0.25">
      <c r="A385" s="16"/>
      <c r="B385" s="17"/>
      <c r="C385" s="17"/>
      <c r="D385" s="17"/>
      <c r="E385" s="17"/>
      <c r="F385" s="18">
        <v>5405</v>
      </c>
      <c r="G385" s="18">
        <v>1</v>
      </c>
      <c r="H385" s="18"/>
      <c r="I385" s="19"/>
      <c r="J385" s="19"/>
      <c r="K385" s="20"/>
      <c r="L385" s="21"/>
      <c r="M385" s="18"/>
      <c r="N385" s="19"/>
      <c r="O385" s="55" t="s">
        <v>713</v>
      </c>
      <c r="P385" s="22" t="s">
        <v>21</v>
      </c>
      <c r="Q385" s="17">
        <v>6</v>
      </c>
      <c r="R385" s="59">
        <v>12.9</v>
      </c>
      <c r="S385" s="59">
        <f t="shared" si="5"/>
        <v>77.400000000000006</v>
      </c>
    </row>
    <row r="386" spans="1:19" ht="18" x14ac:dyDescent="0.25">
      <c r="A386" s="16"/>
      <c r="B386" s="17"/>
      <c r="C386" s="17"/>
      <c r="D386" s="17"/>
      <c r="E386" s="17"/>
      <c r="F386" s="18">
        <v>5405</v>
      </c>
      <c r="G386" s="18">
        <v>1</v>
      </c>
      <c r="H386" s="18"/>
      <c r="I386" s="19"/>
      <c r="J386" s="19"/>
      <c r="K386" s="20"/>
      <c r="L386" s="21"/>
      <c r="M386" s="18"/>
      <c r="N386" s="19"/>
      <c r="O386" s="55" t="s">
        <v>714</v>
      </c>
      <c r="P386" s="22" t="s">
        <v>21</v>
      </c>
      <c r="Q386" s="17">
        <v>15</v>
      </c>
      <c r="R386" s="59">
        <v>2.2000000000000002</v>
      </c>
      <c r="S386" s="59">
        <f t="shared" si="5"/>
        <v>33</v>
      </c>
    </row>
    <row r="387" spans="1:19" ht="18" x14ac:dyDescent="0.25">
      <c r="A387" s="16" t="s">
        <v>78</v>
      </c>
      <c r="B387" s="17"/>
      <c r="C387" s="17"/>
      <c r="D387" s="17"/>
      <c r="E387" s="17"/>
      <c r="F387" s="18"/>
      <c r="G387" s="18"/>
      <c r="H387" s="18"/>
      <c r="I387" s="19"/>
      <c r="J387" s="19"/>
      <c r="K387" s="20"/>
      <c r="L387" s="21"/>
      <c r="M387" s="18"/>
      <c r="N387" s="19"/>
      <c r="O387" s="55"/>
      <c r="P387" s="22"/>
      <c r="Q387" s="17"/>
      <c r="R387" s="59"/>
      <c r="S387" s="59">
        <f>Q387*R387</f>
        <v>0</v>
      </c>
    </row>
    <row r="388" spans="1:19" ht="18" x14ac:dyDescent="0.25">
      <c r="I388" s="19"/>
      <c r="J388" s="19"/>
      <c r="K388" s="20"/>
      <c r="R388" s="60"/>
      <c r="S388" s="60"/>
    </row>
    <row r="389" spans="1:19" ht="18" x14ac:dyDescent="0.25">
      <c r="I389" s="19"/>
      <c r="J389" s="19"/>
      <c r="R389" s="60"/>
      <c r="S389" s="60"/>
    </row>
    <row r="390" spans="1:19" ht="18" x14ac:dyDescent="0.25">
      <c r="I390" s="19"/>
      <c r="J390" s="19"/>
      <c r="R390" s="60"/>
      <c r="S390" s="60"/>
    </row>
    <row r="391" spans="1:19" ht="18" x14ac:dyDescent="0.25">
      <c r="I391" s="19"/>
      <c r="J391" s="19"/>
      <c r="R391" s="60"/>
      <c r="S391" s="60"/>
    </row>
    <row r="392" spans="1:19" ht="18" x14ac:dyDescent="0.25">
      <c r="I392" s="19"/>
      <c r="J392" s="19"/>
      <c r="R392" s="60"/>
      <c r="S392" s="60"/>
    </row>
    <row r="393" spans="1:19" ht="18" x14ac:dyDescent="0.25">
      <c r="I393" s="19"/>
      <c r="J393" s="19"/>
      <c r="R393" s="60"/>
      <c r="S393" s="60"/>
    </row>
    <row r="394" spans="1:19" ht="18" x14ac:dyDescent="0.25">
      <c r="I394" s="19"/>
      <c r="J394" s="19"/>
      <c r="R394" s="60"/>
      <c r="S394" s="60"/>
    </row>
    <row r="395" spans="1:19" ht="18" x14ac:dyDescent="0.25">
      <c r="I395" s="19"/>
      <c r="J395" s="19"/>
      <c r="R395" s="60"/>
      <c r="S395" s="60"/>
    </row>
    <row r="396" spans="1:19" ht="18" x14ac:dyDescent="0.25">
      <c r="I396" s="19"/>
      <c r="J396" s="19"/>
      <c r="R396" s="60"/>
      <c r="S396" s="60"/>
    </row>
    <row r="397" spans="1:19" ht="18" x14ac:dyDescent="0.25">
      <c r="I397" s="19"/>
      <c r="J397" s="19"/>
      <c r="R397" s="60"/>
      <c r="S397" s="60"/>
    </row>
    <row r="398" spans="1:19" ht="18" x14ac:dyDescent="0.25">
      <c r="I398" s="19"/>
      <c r="J398" s="19"/>
      <c r="R398" s="60"/>
      <c r="S398" s="60"/>
    </row>
    <row r="399" spans="1:19" ht="18" x14ac:dyDescent="0.25">
      <c r="I399" s="19"/>
      <c r="J399" s="19"/>
      <c r="R399" s="60"/>
      <c r="S399" s="60"/>
    </row>
    <row r="400" spans="1:19" ht="18" x14ac:dyDescent="0.25">
      <c r="I400" s="19"/>
      <c r="J400" s="19"/>
      <c r="R400" s="60"/>
      <c r="S400" s="60"/>
    </row>
    <row r="401" spans="9:19" ht="18" x14ac:dyDescent="0.25">
      <c r="I401" s="19"/>
      <c r="J401" s="19"/>
      <c r="R401" s="60"/>
      <c r="S401" s="60"/>
    </row>
    <row r="402" spans="9:19" ht="18" x14ac:dyDescent="0.25">
      <c r="I402" s="19"/>
      <c r="J402" s="19"/>
      <c r="R402" s="60"/>
      <c r="S402" s="60"/>
    </row>
    <row r="403" spans="9:19" ht="18" x14ac:dyDescent="0.25">
      <c r="I403" s="19"/>
      <c r="J403" s="19"/>
      <c r="R403" s="60"/>
      <c r="S403" s="60"/>
    </row>
    <row r="404" spans="9:19" ht="18" x14ac:dyDescent="0.25">
      <c r="I404" s="19"/>
      <c r="J404" s="19"/>
      <c r="R404" s="60"/>
      <c r="S404" s="60"/>
    </row>
    <row r="405" spans="9:19" ht="18" x14ac:dyDescent="0.25">
      <c r="I405" s="19"/>
      <c r="J405" s="19"/>
      <c r="R405" s="60"/>
      <c r="S405" s="60"/>
    </row>
    <row r="406" spans="9:19" ht="18" x14ac:dyDescent="0.25">
      <c r="I406" s="19"/>
      <c r="J406" s="19"/>
      <c r="R406" s="60"/>
      <c r="S406" s="60"/>
    </row>
    <row r="407" spans="9:19" ht="18" x14ac:dyDescent="0.25">
      <c r="I407" s="19"/>
      <c r="J407" s="19"/>
      <c r="R407" s="60"/>
      <c r="S407" s="60"/>
    </row>
    <row r="408" spans="9:19" ht="18" x14ac:dyDescent="0.25">
      <c r="I408" s="19"/>
      <c r="J408" s="19"/>
      <c r="R408" s="60"/>
      <c r="S408" s="60"/>
    </row>
    <row r="409" spans="9:19" ht="18" x14ac:dyDescent="0.25">
      <c r="I409" s="19"/>
      <c r="J409" s="19"/>
      <c r="R409" s="60"/>
      <c r="S409" s="60"/>
    </row>
    <row r="410" spans="9:19" ht="18" x14ac:dyDescent="0.25">
      <c r="I410" s="19"/>
      <c r="J410" s="19"/>
      <c r="R410" s="60"/>
      <c r="S410" s="60"/>
    </row>
    <row r="411" spans="9:19" ht="18" x14ac:dyDescent="0.25">
      <c r="I411" s="19"/>
      <c r="J411" s="19"/>
      <c r="R411" s="60"/>
      <c r="S411" s="60"/>
    </row>
    <row r="412" spans="9:19" ht="18" x14ac:dyDescent="0.25">
      <c r="I412" s="19"/>
      <c r="J412" s="19"/>
      <c r="R412" s="60"/>
      <c r="S412" s="60"/>
    </row>
    <row r="413" spans="9:19" ht="18" x14ac:dyDescent="0.25">
      <c r="I413" s="19"/>
      <c r="J413" s="19"/>
      <c r="R413" s="60"/>
      <c r="S413" s="60"/>
    </row>
    <row r="414" spans="9:19" ht="18" x14ac:dyDescent="0.25">
      <c r="I414" s="19"/>
      <c r="J414" s="19"/>
      <c r="R414" s="60"/>
      <c r="S414" s="60"/>
    </row>
    <row r="415" spans="9:19" ht="18" x14ac:dyDescent="0.25">
      <c r="I415" s="19"/>
      <c r="J415" s="19"/>
      <c r="R415" s="60"/>
      <c r="S415" s="60"/>
    </row>
    <row r="416" spans="9:19" ht="18" x14ac:dyDescent="0.25">
      <c r="I416" s="19"/>
      <c r="J416" s="19"/>
      <c r="R416" s="60"/>
      <c r="S416" s="60"/>
    </row>
    <row r="417" spans="9:19" ht="18" x14ac:dyDescent="0.25">
      <c r="I417" s="19"/>
      <c r="J417" s="19"/>
      <c r="R417" s="60"/>
      <c r="S417" s="60"/>
    </row>
    <row r="418" spans="9:19" ht="18" x14ac:dyDescent="0.25">
      <c r="I418" s="19"/>
      <c r="J418" s="19"/>
      <c r="R418" s="60"/>
      <c r="S418" s="60"/>
    </row>
    <row r="419" spans="9:19" ht="18" x14ac:dyDescent="0.25">
      <c r="I419" s="19"/>
      <c r="J419" s="19"/>
      <c r="R419" s="60"/>
      <c r="S419" s="60"/>
    </row>
    <row r="420" spans="9:19" ht="18" x14ac:dyDescent="0.25">
      <c r="I420" s="19"/>
      <c r="J420" s="19"/>
      <c r="R420" s="60"/>
      <c r="S420" s="60"/>
    </row>
    <row r="421" spans="9:19" ht="18" x14ac:dyDescent="0.25">
      <c r="I421" s="19"/>
      <c r="J421" s="19"/>
      <c r="R421" s="60"/>
      <c r="S421" s="60"/>
    </row>
    <row r="422" spans="9:19" ht="18" x14ac:dyDescent="0.25">
      <c r="I422" s="19"/>
      <c r="J422" s="19"/>
      <c r="R422" s="60"/>
      <c r="S422" s="60"/>
    </row>
    <row r="423" spans="9:19" ht="18" x14ac:dyDescent="0.25">
      <c r="I423" s="19"/>
      <c r="J423" s="19"/>
      <c r="R423" s="60"/>
      <c r="S423" s="60"/>
    </row>
    <row r="424" spans="9:19" ht="18" x14ac:dyDescent="0.25">
      <c r="I424" s="19"/>
      <c r="J424" s="19"/>
      <c r="R424" s="60"/>
      <c r="S424" s="60"/>
    </row>
    <row r="425" spans="9:19" ht="18" x14ac:dyDescent="0.25">
      <c r="I425" s="19"/>
      <c r="J425" s="19"/>
      <c r="R425" s="60"/>
      <c r="S425" s="60"/>
    </row>
    <row r="426" spans="9:19" ht="18" x14ac:dyDescent="0.25">
      <c r="I426" s="19"/>
      <c r="J426" s="19"/>
      <c r="R426" s="60"/>
      <c r="S426" s="60"/>
    </row>
    <row r="427" spans="9:19" ht="18" x14ac:dyDescent="0.25">
      <c r="I427" s="19"/>
      <c r="J427" s="19"/>
      <c r="R427" s="60"/>
      <c r="S427" s="60"/>
    </row>
    <row r="428" spans="9:19" ht="18" x14ac:dyDescent="0.25">
      <c r="I428" s="19"/>
      <c r="J428" s="19"/>
      <c r="R428" s="60"/>
      <c r="S428" s="60"/>
    </row>
    <row r="429" spans="9:19" ht="18" x14ac:dyDescent="0.25">
      <c r="I429" s="19"/>
      <c r="J429" s="19"/>
      <c r="R429" s="60"/>
      <c r="S429" s="60"/>
    </row>
    <row r="430" spans="9:19" ht="18" x14ac:dyDescent="0.25">
      <c r="I430" s="19"/>
      <c r="J430" s="19"/>
      <c r="R430" s="60"/>
      <c r="S430" s="60"/>
    </row>
    <row r="431" spans="9:19" ht="18" x14ac:dyDescent="0.25">
      <c r="I431" s="19"/>
      <c r="J431" s="19"/>
      <c r="R431" s="60"/>
      <c r="S431" s="60"/>
    </row>
    <row r="432" spans="9:19" ht="18" x14ac:dyDescent="0.25">
      <c r="I432" s="19"/>
      <c r="J432" s="19"/>
      <c r="R432" s="60"/>
      <c r="S432" s="60"/>
    </row>
    <row r="433" spans="9:19" ht="18" x14ac:dyDescent="0.25">
      <c r="I433" s="19"/>
      <c r="J433" s="19"/>
      <c r="R433" s="60"/>
      <c r="S433" s="60"/>
    </row>
    <row r="434" spans="9:19" ht="18" x14ac:dyDescent="0.25">
      <c r="I434" s="19"/>
      <c r="J434" s="19"/>
      <c r="R434" s="60"/>
      <c r="S434" s="60"/>
    </row>
    <row r="435" spans="9:19" ht="18" x14ac:dyDescent="0.25">
      <c r="I435" s="19"/>
      <c r="J435" s="19"/>
      <c r="R435" s="60"/>
      <c r="S435" s="60"/>
    </row>
    <row r="436" spans="9:19" ht="18" x14ac:dyDescent="0.25">
      <c r="I436" s="19"/>
      <c r="J436" s="19"/>
      <c r="R436" s="60"/>
      <c r="S436" s="60"/>
    </row>
    <row r="437" spans="9:19" ht="18" x14ac:dyDescent="0.25">
      <c r="I437" s="19"/>
      <c r="J437" s="19"/>
      <c r="R437" s="60"/>
      <c r="S437" s="60"/>
    </row>
    <row r="438" spans="9:19" ht="18" x14ac:dyDescent="0.25">
      <c r="I438" s="19"/>
      <c r="J438" s="19"/>
      <c r="R438" s="60"/>
      <c r="S438" s="60"/>
    </row>
    <row r="439" spans="9:19" ht="18" x14ac:dyDescent="0.25">
      <c r="I439" s="19"/>
      <c r="J439" s="19"/>
      <c r="R439" s="60"/>
      <c r="S439" s="60"/>
    </row>
    <row r="440" spans="9:19" ht="18" x14ac:dyDescent="0.25">
      <c r="I440" s="19"/>
      <c r="J440" s="19"/>
      <c r="R440" s="60"/>
      <c r="S440" s="60"/>
    </row>
    <row r="441" spans="9:19" ht="18" x14ac:dyDescent="0.25">
      <c r="I441" s="19"/>
      <c r="J441" s="19"/>
      <c r="R441" s="60"/>
      <c r="S441" s="60"/>
    </row>
    <row r="442" spans="9:19" ht="18" x14ac:dyDescent="0.25">
      <c r="I442" s="19"/>
      <c r="J442" s="19"/>
      <c r="R442" s="60"/>
      <c r="S442" s="60"/>
    </row>
    <row r="443" spans="9:19" ht="18" x14ac:dyDescent="0.25">
      <c r="I443" s="19"/>
      <c r="J443" s="19"/>
      <c r="R443" s="60"/>
      <c r="S443" s="60"/>
    </row>
    <row r="444" spans="9:19" ht="18" x14ac:dyDescent="0.25">
      <c r="I444" s="19"/>
      <c r="J444" s="19"/>
      <c r="R444" s="60"/>
      <c r="S444" s="60"/>
    </row>
    <row r="445" spans="9:19" ht="18" x14ac:dyDescent="0.25">
      <c r="I445" s="19"/>
      <c r="J445" s="19"/>
      <c r="R445" s="60"/>
      <c r="S445" s="60"/>
    </row>
    <row r="446" spans="9:19" ht="18" x14ac:dyDescent="0.25">
      <c r="I446" s="19"/>
      <c r="J446" s="19"/>
      <c r="R446" s="60"/>
      <c r="S446" s="60"/>
    </row>
    <row r="447" spans="9:19" ht="18" x14ac:dyDescent="0.25">
      <c r="I447" s="19"/>
      <c r="J447" s="19"/>
      <c r="R447" s="60"/>
      <c r="S447" s="60"/>
    </row>
    <row r="448" spans="9:19" ht="18" x14ac:dyDescent="0.25">
      <c r="I448" s="19"/>
      <c r="J448" s="19"/>
      <c r="R448" s="60"/>
      <c r="S448" s="60"/>
    </row>
    <row r="449" spans="9:19" ht="18" x14ac:dyDescent="0.25">
      <c r="I449" s="19"/>
      <c r="J449" s="19"/>
      <c r="R449" s="60"/>
      <c r="S449" s="60"/>
    </row>
    <row r="450" spans="9:19" ht="18" x14ac:dyDescent="0.25">
      <c r="I450" s="19"/>
      <c r="J450" s="19"/>
      <c r="R450" s="60"/>
      <c r="S450" s="60"/>
    </row>
    <row r="451" spans="9:19" ht="18" x14ac:dyDescent="0.25">
      <c r="I451" s="19"/>
      <c r="J451" s="19"/>
      <c r="R451" s="60"/>
      <c r="S451" s="60"/>
    </row>
    <row r="452" spans="9:19" ht="18" x14ac:dyDescent="0.25">
      <c r="I452" s="19"/>
      <c r="J452" s="19"/>
      <c r="R452" s="60"/>
      <c r="S452" s="60"/>
    </row>
    <row r="453" spans="9:19" ht="18" x14ac:dyDescent="0.25">
      <c r="I453" s="19"/>
      <c r="J453" s="19"/>
      <c r="R453" s="60"/>
      <c r="S453" s="60"/>
    </row>
    <row r="454" spans="9:19" ht="18" x14ac:dyDescent="0.25">
      <c r="I454" s="19"/>
      <c r="J454" s="19"/>
      <c r="R454" s="60"/>
      <c r="S454" s="60"/>
    </row>
    <row r="455" spans="9:19" ht="18" x14ac:dyDescent="0.25">
      <c r="I455" s="19"/>
      <c r="J455" s="19"/>
      <c r="R455" s="60"/>
      <c r="S455" s="60"/>
    </row>
    <row r="456" spans="9:19" ht="18" x14ac:dyDescent="0.25">
      <c r="I456" s="19"/>
      <c r="J456" s="19"/>
      <c r="R456" s="60"/>
      <c r="S456" s="60"/>
    </row>
    <row r="457" spans="9:19" ht="18" x14ac:dyDescent="0.25">
      <c r="I457" s="19"/>
      <c r="J457" s="19"/>
      <c r="R457" s="60"/>
      <c r="S457" s="60"/>
    </row>
    <row r="458" spans="9:19" ht="18" x14ac:dyDescent="0.25">
      <c r="I458" s="19"/>
      <c r="J458" s="19"/>
      <c r="R458" s="60"/>
      <c r="S458" s="60"/>
    </row>
    <row r="459" spans="9:19" ht="18" x14ac:dyDescent="0.25">
      <c r="I459" s="19"/>
      <c r="J459" s="19"/>
      <c r="R459" s="60"/>
      <c r="S459" s="60"/>
    </row>
    <row r="460" spans="9:19" ht="18" x14ac:dyDescent="0.25">
      <c r="I460" s="19"/>
      <c r="J460" s="19"/>
      <c r="R460" s="60"/>
      <c r="S460" s="60"/>
    </row>
    <row r="461" spans="9:19" ht="18" x14ac:dyDescent="0.25">
      <c r="I461" s="19"/>
      <c r="J461" s="19"/>
      <c r="R461" s="60"/>
      <c r="S461" s="60"/>
    </row>
    <row r="462" spans="9:19" ht="18" x14ac:dyDescent="0.25">
      <c r="I462" s="19"/>
      <c r="J462" s="19"/>
      <c r="R462" s="60"/>
      <c r="S462" s="60"/>
    </row>
    <row r="463" spans="9:19" ht="18" x14ac:dyDescent="0.25">
      <c r="I463" s="19"/>
      <c r="J463" s="19"/>
      <c r="R463" s="60"/>
      <c r="S463" s="60"/>
    </row>
    <row r="464" spans="9:19" ht="18" x14ac:dyDescent="0.25">
      <c r="I464" s="19"/>
      <c r="J464" s="19"/>
      <c r="R464" s="60"/>
      <c r="S464" s="60"/>
    </row>
    <row r="465" spans="9:19" ht="18" x14ac:dyDescent="0.25">
      <c r="I465" s="19"/>
      <c r="J465" s="19"/>
      <c r="R465" s="60"/>
      <c r="S465" s="60"/>
    </row>
    <row r="466" spans="9:19" ht="18" x14ac:dyDescent="0.25">
      <c r="I466" s="19"/>
      <c r="J466" s="19"/>
      <c r="R466" s="60"/>
      <c r="S466" s="60"/>
    </row>
    <row r="467" spans="9:19" ht="18" x14ac:dyDescent="0.25">
      <c r="I467" s="19"/>
      <c r="J467" s="19"/>
      <c r="R467" s="60"/>
      <c r="S467" s="60"/>
    </row>
    <row r="468" spans="9:19" ht="18" x14ac:dyDescent="0.25">
      <c r="I468" s="19"/>
      <c r="J468" s="19"/>
      <c r="R468" s="60"/>
      <c r="S468" s="60"/>
    </row>
    <row r="469" spans="9:19" ht="18" x14ac:dyDescent="0.25">
      <c r="I469" s="19"/>
      <c r="J469" s="19"/>
      <c r="R469" s="60"/>
      <c r="S469" s="60"/>
    </row>
    <row r="470" spans="9:19" ht="18" x14ac:dyDescent="0.25">
      <c r="I470" s="19"/>
      <c r="J470" s="19"/>
      <c r="R470" s="60"/>
      <c r="S470" s="60"/>
    </row>
    <row r="471" spans="9:19" ht="18" x14ac:dyDescent="0.25">
      <c r="I471" s="19"/>
      <c r="J471" s="19"/>
      <c r="R471" s="60"/>
      <c r="S471" s="60"/>
    </row>
    <row r="472" spans="9:19" ht="18" x14ac:dyDescent="0.25">
      <c r="I472" s="19"/>
      <c r="J472" s="19"/>
      <c r="R472" s="60"/>
      <c r="S472" s="60"/>
    </row>
    <row r="473" spans="9:19" ht="18" x14ac:dyDescent="0.25">
      <c r="I473" s="19"/>
      <c r="J473" s="19"/>
      <c r="R473" s="60"/>
      <c r="S473" s="60"/>
    </row>
    <row r="474" spans="9:19" ht="18" x14ac:dyDescent="0.25">
      <c r="I474" s="19"/>
      <c r="J474" s="19"/>
      <c r="R474" s="60"/>
      <c r="S474" s="60"/>
    </row>
    <row r="475" spans="9:19" ht="18" x14ac:dyDescent="0.25">
      <c r="I475" s="19"/>
      <c r="J475" s="19"/>
      <c r="R475" s="60"/>
      <c r="S475" s="60"/>
    </row>
    <row r="476" spans="9:19" ht="18" x14ac:dyDescent="0.25">
      <c r="I476" s="19"/>
      <c r="J476" s="19"/>
      <c r="R476" s="60"/>
      <c r="S476" s="60"/>
    </row>
    <row r="477" spans="9:19" ht="18" x14ac:dyDescent="0.25">
      <c r="I477" s="19"/>
      <c r="J477" s="19"/>
      <c r="R477" s="60"/>
      <c r="S477" s="60"/>
    </row>
    <row r="478" spans="9:19" ht="18" x14ac:dyDescent="0.25">
      <c r="I478" s="19"/>
      <c r="J478" s="19"/>
      <c r="R478" s="60"/>
      <c r="S478" s="60"/>
    </row>
    <row r="479" spans="9:19" ht="18" x14ac:dyDescent="0.25">
      <c r="I479" s="19"/>
      <c r="J479" s="19"/>
      <c r="R479" s="60"/>
      <c r="S479" s="60"/>
    </row>
    <row r="480" spans="9:19" ht="18" x14ac:dyDescent="0.25">
      <c r="I480" s="19"/>
      <c r="J480" s="19"/>
      <c r="R480" s="60"/>
      <c r="S480" s="60"/>
    </row>
    <row r="481" spans="9:19" ht="18" x14ac:dyDescent="0.25">
      <c r="I481" s="19"/>
      <c r="J481" s="19"/>
      <c r="R481" s="60"/>
      <c r="S481" s="60"/>
    </row>
    <row r="482" spans="9:19" ht="18" x14ac:dyDescent="0.25">
      <c r="I482" s="19"/>
      <c r="J482" s="19"/>
      <c r="R482" s="60"/>
      <c r="S482" s="60"/>
    </row>
    <row r="483" spans="9:19" ht="18" x14ac:dyDescent="0.25">
      <c r="I483" s="19"/>
      <c r="J483" s="19"/>
      <c r="R483" s="60"/>
      <c r="S483" s="60"/>
    </row>
    <row r="484" spans="9:19" ht="18" x14ac:dyDescent="0.25">
      <c r="I484" s="19"/>
      <c r="J484" s="19"/>
      <c r="R484" s="60"/>
      <c r="S484" s="60"/>
    </row>
    <row r="485" spans="9:19" ht="18" x14ac:dyDescent="0.25">
      <c r="I485" s="19"/>
      <c r="J485" s="19"/>
      <c r="R485" s="60"/>
      <c r="S485" s="60"/>
    </row>
    <row r="486" spans="9:19" ht="18" x14ac:dyDescent="0.25">
      <c r="I486" s="19"/>
      <c r="J486" s="19"/>
      <c r="R486" s="60"/>
      <c r="S486" s="60"/>
    </row>
    <row r="487" spans="9:19" ht="18" x14ac:dyDescent="0.25">
      <c r="I487" s="19"/>
      <c r="J487" s="19"/>
      <c r="R487" s="60"/>
      <c r="S487" s="60"/>
    </row>
    <row r="488" spans="9:19" ht="18" x14ac:dyDescent="0.25">
      <c r="I488" s="19"/>
      <c r="J488" s="19"/>
      <c r="R488" s="60"/>
      <c r="S488" s="60"/>
    </row>
    <row r="489" spans="9:19" ht="18" x14ac:dyDescent="0.25">
      <c r="I489" s="19"/>
      <c r="J489" s="19"/>
      <c r="R489" s="60"/>
      <c r="S489" s="60"/>
    </row>
    <row r="490" spans="9:19" ht="18" x14ac:dyDescent="0.25">
      <c r="I490" s="19"/>
      <c r="J490" s="19"/>
      <c r="R490" s="60"/>
      <c r="S490" s="60"/>
    </row>
    <row r="491" spans="9:19" ht="18" x14ac:dyDescent="0.25">
      <c r="I491" s="19"/>
      <c r="J491" s="19"/>
      <c r="R491" s="60"/>
      <c r="S491" s="60"/>
    </row>
    <row r="492" spans="9:19" ht="18" x14ac:dyDescent="0.25">
      <c r="I492" s="19"/>
      <c r="J492" s="19"/>
      <c r="R492" s="60"/>
      <c r="S492" s="60"/>
    </row>
    <row r="493" spans="9:19" ht="18" x14ac:dyDescent="0.25">
      <c r="I493" s="19"/>
      <c r="J493" s="19"/>
      <c r="R493" s="60"/>
      <c r="S493" s="60"/>
    </row>
    <row r="494" spans="9:19" ht="18" x14ac:dyDescent="0.25">
      <c r="I494" s="19"/>
      <c r="J494" s="19"/>
      <c r="R494" s="60"/>
      <c r="S494" s="60"/>
    </row>
    <row r="495" spans="9:19" ht="18" x14ac:dyDescent="0.25">
      <c r="I495" s="19"/>
      <c r="J495" s="19"/>
      <c r="R495" s="60"/>
      <c r="S495" s="60"/>
    </row>
    <row r="496" spans="9:19" ht="18" x14ac:dyDescent="0.25">
      <c r="I496" s="19"/>
      <c r="J496" s="19"/>
      <c r="R496" s="60"/>
      <c r="S496" s="60"/>
    </row>
    <row r="497" spans="9:19" ht="18" x14ac:dyDescent="0.25">
      <c r="I497" s="19"/>
      <c r="J497" s="19"/>
      <c r="R497" s="60"/>
      <c r="S497" s="60"/>
    </row>
    <row r="498" spans="9:19" ht="18" x14ac:dyDescent="0.25">
      <c r="I498" s="19"/>
      <c r="J498" s="19"/>
      <c r="R498" s="60"/>
      <c r="S498" s="60"/>
    </row>
    <row r="499" spans="9:19" ht="18" x14ac:dyDescent="0.25">
      <c r="I499" s="19"/>
      <c r="J499" s="19"/>
      <c r="R499" s="60"/>
      <c r="S499" s="60"/>
    </row>
    <row r="500" spans="9:19" ht="18" x14ac:dyDescent="0.25">
      <c r="I500" s="19"/>
      <c r="J500" s="19"/>
      <c r="R500" s="60"/>
      <c r="S500" s="60"/>
    </row>
    <row r="501" spans="9:19" ht="18" x14ac:dyDescent="0.25">
      <c r="I501" s="19"/>
      <c r="J501" s="19"/>
      <c r="R501" s="60"/>
      <c r="S501" s="60"/>
    </row>
    <row r="502" spans="9:19" ht="18" x14ac:dyDescent="0.25">
      <c r="I502" s="19"/>
      <c r="J502" s="19"/>
      <c r="R502" s="60"/>
      <c r="S502" s="60"/>
    </row>
    <row r="503" spans="9:19" ht="18" x14ac:dyDescent="0.25">
      <c r="I503" s="19"/>
      <c r="J503" s="19"/>
      <c r="R503" s="60"/>
      <c r="S503" s="60"/>
    </row>
    <row r="504" spans="9:19" ht="18" x14ac:dyDescent="0.25">
      <c r="I504" s="19"/>
      <c r="J504" s="19"/>
      <c r="R504" s="60"/>
      <c r="S504" s="60"/>
    </row>
    <row r="505" spans="9:19" ht="18" x14ac:dyDescent="0.25">
      <c r="I505" s="19"/>
      <c r="J505" s="19"/>
      <c r="R505" s="60"/>
      <c r="S505" s="60"/>
    </row>
    <row r="506" spans="9:19" ht="18" x14ac:dyDescent="0.25">
      <c r="I506" s="19"/>
      <c r="J506" s="19"/>
      <c r="R506" s="60"/>
      <c r="S506" s="60"/>
    </row>
    <row r="507" spans="9:19" ht="18" x14ac:dyDescent="0.25">
      <c r="I507" s="19"/>
      <c r="J507" s="19"/>
      <c r="R507" s="60"/>
      <c r="S507" s="60"/>
    </row>
    <row r="508" spans="9:19" ht="18" x14ac:dyDescent="0.25">
      <c r="I508" s="19"/>
      <c r="J508" s="19"/>
      <c r="R508" s="60"/>
      <c r="S508" s="60"/>
    </row>
    <row r="509" spans="9:19" ht="18" x14ac:dyDescent="0.25">
      <c r="I509" s="19"/>
      <c r="J509" s="19"/>
      <c r="R509" s="60"/>
      <c r="S509" s="60"/>
    </row>
    <row r="510" spans="9:19" ht="18" x14ac:dyDescent="0.25">
      <c r="I510" s="19"/>
      <c r="J510" s="19"/>
      <c r="R510" s="60"/>
      <c r="S510" s="60"/>
    </row>
    <row r="511" spans="9:19" ht="18" x14ac:dyDescent="0.25">
      <c r="I511" s="19"/>
      <c r="J511" s="19"/>
      <c r="R511" s="60"/>
      <c r="S511" s="60"/>
    </row>
    <row r="512" spans="9:19" ht="18" x14ac:dyDescent="0.25">
      <c r="I512" s="19"/>
      <c r="J512" s="19"/>
      <c r="R512" s="60"/>
      <c r="S512" s="60"/>
    </row>
    <row r="513" spans="9:19" ht="18" x14ac:dyDescent="0.25">
      <c r="I513" s="19"/>
      <c r="J513" s="19"/>
      <c r="R513" s="60"/>
      <c r="S513" s="60"/>
    </row>
    <row r="514" spans="9:19" ht="18" x14ac:dyDescent="0.25">
      <c r="I514" s="19"/>
      <c r="J514" s="19"/>
      <c r="R514" s="60"/>
      <c r="S514" s="60"/>
    </row>
    <row r="515" spans="9:19" ht="18" x14ac:dyDescent="0.25">
      <c r="I515" s="19"/>
      <c r="J515" s="19"/>
      <c r="R515" s="60"/>
      <c r="S515" s="60"/>
    </row>
    <row r="516" spans="9:19" ht="18" x14ac:dyDescent="0.25">
      <c r="I516" s="19"/>
      <c r="J516" s="19"/>
      <c r="R516" s="60"/>
      <c r="S516" s="60"/>
    </row>
    <row r="517" spans="9:19" ht="18" x14ac:dyDescent="0.25">
      <c r="I517" s="19"/>
      <c r="J517" s="19"/>
      <c r="R517" s="60"/>
      <c r="S517" s="60"/>
    </row>
    <row r="518" spans="9:19" ht="18" x14ac:dyDescent="0.25">
      <c r="I518" s="19"/>
      <c r="J518" s="19"/>
      <c r="R518" s="60"/>
      <c r="S518" s="60"/>
    </row>
    <row r="519" spans="9:19" ht="18" x14ac:dyDescent="0.25">
      <c r="I519" s="19"/>
      <c r="J519" s="19"/>
      <c r="R519" s="60"/>
      <c r="S519" s="60"/>
    </row>
    <row r="520" spans="9:19" ht="18" x14ac:dyDescent="0.25">
      <c r="I520" s="19"/>
      <c r="J520" s="19"/>
      <c r="R520" s="60"/>
      <c r="S520" s="60"/>
    </row>
    <row r="521" spans="9:19" ht="18" x14ac:dyDescent="0.25">
      <c r="I521" s="19"/>
      <c r="J521" s="19"/>
      <c r="R521" s="60"/>
      <c r="S521" s="60"/>
    </row>
    <row r="522" spans="9:19" ht="18" x14ac:dyDescent="0.25">
      <c r="I522" s="19"/>
      <c r="J522" s="19"/>
      <c r="R522" s="60"/>
      <c r="S522" s="60"/>
    </row>
    <row r="523" spans="9:19" ht="18" x14ac:dyDescent="0.25">
      <c r="I523" s="19"/>
      <c r="J523" s="19"/>
      <c r="R523" s="60"/>
      <c r="S523" s="60"/>
    </row>
    <row r="524" spans="9:19" ht="18" x14ac:dyDescent="0.25">
      <c r="I524" s="19"/>
      <c r="J524" s="19"/>
      <c r="R524" s="60"/>
      <c r="S524" s="60"/>
    </row>
    <row r="525" spans="9:19" ht="18" x14ac:dyDescent="0.25">
      <c r="I525" s="19"/>
      <c r="J525" s="19"/>
      <c r="R525" s="60"/>
      <c r="S525" s="60"/>
    </row>
    <row r="526" spans="9:19" ht="18" x14ac:dyDescent="0.25">
      <c r="I526" s="19"/>
      <c r="J526" s="19"/>
      <c r="R526" s="60"/>
      <c r="S526" s="60"/>
    </row>
    <row r="527" spans="9:19" ht="18" x14ac:dyDescent="0.25">
      <c r="I527" s="19"/>
      <c r="J527" s="19"/>
      <c r="R527" s="60"/>
      <c r="S527" s="60"/>
    </row>
    <row r="528" spans="9:19" ht="18" x14ac:dyDescent="0.25">
      <c r="I528" s="19"/>
      <c r="J528" s="19"/>
      <c r="R528" s="60"/>
      <c r="S528" s="60"/>
    </row>
    <row r="529" spans="9:19" ht="18" x14ac:dyDescent="0.25">
      <c r="I529" s="19"/>
      <c r="J529" s="19"/>
      <c r="R529" s="60"/>
      <c r="S529" s="60"/>
    </row>
    <row r="530" spans="9:19" ht="18" x14ac:dyDescent="0.25">
      <c r="I530" s="19"/>
      <c r="J530" s="19"/>
      <c r="R530" s="60"/>
      <c r="S530" s="60"/>
    </row>
    <row r="531" spans="9:19" ht="18" x14ac:dyDescent="0.25">
      <c r="I531" s="19"/>
      <c r="J531" s="19"/>
      <c r="R531" s="60"/>
      <c r="S531" s="60"/>
    </row>
    <row r="532" spans="9:19" ht="18" x14ac:dyDescent="0.25">
      <c r="I532" s="19"/>
      <c r="J532" s="19"/>
      <c r="R532" s="60"/>
      <c r="S532" s="60"/>
    </row>
    <row r="533" spans="9:19" ht="18" x14ac:dyDescent="0.25">
      <c r="I533" s="19"/>
      <c r="J533" s="19"/>
      <c r="R533" s="60"/>
      <c r="S533" s="60"/>
    </row>
    <row r="534" spans="9:19" ht="18" x14ac:dyDescent="0.25">
      <c r="I534" s="19"/>
      <c r="J534" s="19"/>
      <c r="R534" s="60"/>
      <c r="S534" s="60"/>
    </row>
    <row r="535" spans="9:19" ht="18" x14ac:dyDescent="0.25">
      <c r="I535" s="19"/>
      <c r="J535" s="19"/>
      <c r="R535" s="60"/>
      <c r="S535" s="60"/>
    </row>
    <row r="536" spans="9:19" ht="18" x14ac:dyDescent="0.25">
      <c r="I536" s="19"/>
      <c r="J536" s="19"/>
      <c r="R536" s="60"/>
      <c r="S536" s="60"/>
    </row>
    <row r="537" spans="9:19" ht="18" x14ac:dyDescent="0.25">
      <c r="I537" s="19"/>
      <c r="J537" s="19"/>
      <c r="R537" s="60"/>
      <c r="S537" s="60"/>
    </row>
    <row r="538" spans="9:19" ht="18" x14ac:dyDescent="0.25">
      <c r="I538" s="19"/>
      <c r="J538" s="19"/>
      <c r="R538" s="60"/>
      <c r="S538" s="60"/>
    </row>
    <row r="539" spans="9:19" ht="18" x14ac:dyDescent="0.25">
      <c r="I539" s="19"/>
      <c r="J539" s="19"/>
      <c r="R539" s="60"/>
      <c r="S539" s="60"/>
    </row>
    <row r="540" spans="9:19" ht="18" x14ac:dyDescent="0.25">
      <c r="I540" s="19"/>
      <c r="J540" s="19"/>
      <c r="R540" s="60"/>
      <c r="S540" s="60"/>
    </row>
    <row r="541" spans="9:19" ht="18" x14ac:dyDescent="0.25">
      <c r="I541" s="19"/>
      <c r="J541" s="19"/>
      <c r="R541" s="60"/>
      <c r="S541" s="60"/>
    </row>
    <row r="542" spans="9:19" ht="18" x14ac:dyDescent="0.25">
      <c r="I542" s="19"/>
      <c r="J542" s="19"/>
      <c r="R542" s="60"/>
      <c r="S542" s="60"/>
    </row>
    <row r="543" spans="9:19" ht="18" x14ac:dyDescent="0.25">
      <c r="I543" s="19"/>
      <c r="J543" s="19"/>
      <c r="R543" s="60"/>
      <c r="S543" s="60"/>
    </row>
    <row r="544" spans="9:19" ht="18" x14ac:dyDescent="0.25">
      <c r="I544" s="19"/>
      <c r="J544" s="19"/>
      <c r="R544" s="60"/>
      <c r="S544" s="60"/>
    </row>
    <row r="545" spans="9:19" ht="18" x14ac:dyDescent="0.25">
      <c r="I545" s="19"/>
      <c r="J545" s="19"/>
      <c r="R545" s="60"/>
      <c r="S545" s="60"/>
    </row>
    <row r="546" spans="9:19" ht="18" x14ac:dyDescent="0.25">
      <c r="I546" s="19"/>
      <c r="J546" s="19"/>
      <c r="R546" s="60"/>
      <c r="S546" s="60"/>
    </row>
    <row r="547" spans="9:19" ht="18" x14ac:dyDescent="0.25">
      <c r="I547" s="19"/>
      <c r="J547" s="19"/>
      <c r="R547" s="60"/>
      <c r="S547" s="60"/>
    </row>
    <row r="548" spans="9:19" ht="18" x14ac:dyDescent="0.25">
      <c r="I548" s="19"/>
      <c r="J548" s="19"/>
      <c r="R548" s="60"/>
      <c r="S548" s="60"/>
    </row>
    <row r="549" spans="9:19" ht="18" x14ac:dyDescent="0.25">
      <c r="I549" s="19"/>
      <c r="J549" s="19"/>
      <c r="R549" s="60"/>
      <c r="S549" s="60"/>
    </row>
    <row r="550" spans="9:19" ht="18" x14ac:dyDescent="0.25">
      <c r="I550" s="19"/>
      <c r="J550" s="19"/>
      <c r="R550" s="60"/>
      <c r="S550" s="60"/>
    </row>
    <row r="551" spans="9:19" ht="18" x14ac:dyDescent="0.25">
      <c r="I551" s="19"/>
      <c r="J551" s="19"/>
      <c r="R551" s="60"/>
      <c r="S551" s="60"/>
    </row>
    <row r="552" spans="9:19" ht="18" x14ac:dyDescent="0.25">
      <c r="I552" s="19"/>
      <c r="J552" s="19"/>
      <c r="R552" s="60"/>
      <c r="S552" s="60"/>
    </row>
    <row r="553" spans="9:19" ht="18" x14ac:dyDescent="0.25">
      <c r="I553" s="19"/>
      <c r="J553" s="19"/>
      <c r="R553" s="60"/>
      <c r="S553" s="60"/>
    </row>
    <row r="554" spans="9:19" ht="18" x14ac:dyDescent="0.25">
      <c r="I554" s="19"/>
      <c r="J554" s="19"/>
      <c r="R554" s="60"/>
      <c r="S554" s="60"/>
    </row>
    <row r="555" spans="9:19" ht="18" x14ac:dyDescent="0.25">
      <c r="I555" s="19"/>
      <c r="J555" s="19"/>
      <c r="R555" s="60"/>
      <c r="S555" s="60"/>
    </row>
    <row r="556" spans="9:19" ht="18" x14ac:dyDescent="0.25">
      <c r="I556" s="19"/>
      <c r="J556" s="19"/>
      <c r="R556" s="60"/>
      <c r="S556" s="60"/>
    </row>
    <row r="557" spans="9:19" ht="18" x14ac:dyDescent="0.25">
      <c r="I557" s="19"/>
      <c r="J557" s="19"/>
      <c r="R557" s="60"/>
      <c r="S557" s="60"/>
    </row>
    <row r="558" spans="9:19" ht="18" x14ac:dyDescent="0.25">
      <c r="I558" s="19"/>
      <c r="J558" s="19"/>
      <c r="R558" s="60"/>
      <c r="S558" s="60"/>
    </row>
    <row r="559" spans="9:19" ht="18" x14ac:dyDescent="0.25">
      <c r="I559" s="19"/>
      <c r="J559" s="19"/>
      <c r="R559" s="60"/>
      <c r="S559" s="60"/>
    </row>
    <row r="560" spans="9:19" ht="18" x14ac:dyDescent="0.25">
      <c r="I560" s="19"/>
      <c r="J560" s="19"/>
      <c r="R560" s="60"/>
      <c r="S560" s="60"/>
    </row>
    <row r="561" spans="9:19" ht="18" x14ac:dyDescent="0.25">
      <c r="I561" s="19"/>
      <c r="J561" s="19"/>
      <c r="R561" s="60"/>
      <c r="S561" s="60"/>
    </row>
    <row r="562" spans="9:19" ht="18" x14ac:dyDescent="0.25">
      <c r="I562" s="19"/>
      <c r="J562" s="19"/>
      <c r="R562" s="60"/>
      <c r="S562" s="60"/>
    </row>
    <row r="563" spans="9:19" ht="18" x14ac:dyDescent="0.25">
      <c r="I563" s="19"/>
      <c r="J563" s="19"/>
      <c r="R563" s="60"/>
      <c r="S563" s="60"/>
    </row>
    <row r="564" spans="9:19" ht="18" x14ac:dyDescent="0.25">
      <c r="I564" s="19"/>
      <c r="J564" s="19"/>
      <c r="R564" s="60"/>
      <c r="S564" s="60"/>
    </row>
    <row r="565" spans="9:19" ht="18" x14ac:dyDescent="0.25">
      <c r="I565" s="19"/>
      <c r="J565" s="19"/>
      <c r="R565" s="60"/>
      <c r="S565" s="60"/>
    </row>
    <row r="566" spans="9:19" ht="18" x14ac:dyDescent="0.25">
      <c r="I566" s="19"/>
      <c r="J566" s="19"/>
      <c r="R566" s="60"/>
      <c r="S566" s="60"/>
    </row>
    <row r="567" spans="9:19" ht="18" x14ac:dyDescent="0.25">
      <c r="I567" s="19"/>
      <c r="J567" s="19"/>
      <c r="R567" s="60"/>
      <c r="S567" s="60"/>
    </row>
    <row r="568" spans="9:19" ht="18" x14ac:dyDescent="0.25">
      <c r="I568" s="19"/>
      <c r="J568" s="19"/>
      <c r="R568" s="60"/>
      <c r="S568" s="60"/>
    </row>
    <row r="569" spans="9:19" ht="18" x14ac:dyDescent="0.25">
      <c r="I569" s="19"/>
      <c r="J569" s="19"/>
      <c r="R569" s="60"/>
      <c r="S569" s="60"/>
    </row>
    <row r="570" spans="9:19" ht="18" x14ac:dyDescent="0.25">
      <c r="I570" s="19"/>
      <c r="J570" s="19"/>
      <c r="R570" s="60"/>
      <c r="S570" s="60"/>
    </row>
    <row r="571" spans="9:19" ht="18" x14ac:dyDescent="0.25">
      <c r="I571" s="19"/>
      <c r="J571" s="19"/>
      <c r="R571" s="60"/>
      <c r="S571" s="60"/>
    </row>
    <row r="572" spans="9:19" ht="18" x14ac:dyDescent="0.25">
      <c r="I572" s="19"/>
      <c r="J572" s="19"/>
      <c r="R572" s="60"/>
      <c r="S572" s="60"/>
    </row>
    <row r="573" spans="9:19" ht="18" x14ac:dyDescent="0.25">
      <c r="I573" s="19"/>
      <c r="J573" s="19"/>
      <c r="R573" s="60"/>
      <c r="S573" s="60"/>
    </row>
    <row r="574" spans="9:19" ht="18" x14ac:dyDescent="0.25">
      <c r="I574" s="19"/>
      <c r="J574" s="19"/>
      <c r="R574" s="60"/>
      <c r="S574" s="60"/>
    </row>
    <row r="575" spans="9:19" ht="18" x14ac:dyDescent="0.25">
      <c r="I575" s="19"/>
      <c r="J575" s="19"/>
      <c r="R575" s="60"/>
      <c r="S575" s="60"/>
    </row>
    <row r="576" spans="9:19" ht="18" x14ac:dyDescent="0.25">
      <c r="I576" s="19"/>
      <c r="J576" s="19"/>
      <c r="R576" s="60"/>
      <c r="S576" s="60"/>
    </row>
    <row r="577" spans="9:19" ht="18" x14ac:dyDescent="0.25">
      <c r="I577" s="19"/>
      <c r="J577" s="19"/>
      <c r="R577" s="60"/>
      <c r="S577" s="60"/>
    </row>
    <row r="578" spans="9:19" ht="18" x14ac:dyDescent="0.25">
      <c r="I578" s="19"/>
      <c r="J578" s="19"/>
      <c r="R578" s="60"/>
      <c r="S578" s="60"/>
    </row>
    <row r="579" spans="9:19" ht="18" x14ac:dyDescent="0.25">
      <c r="I579" s="19"/>
      <c r="J579" s="19"/>
      <c r="R579" s="60"/>
      <c r="S579" s="60"/>
    </row>
    <row r="580" spans="9:19" ht="18" x14ac:dyDescent="0.25">
      <c r="I580" s="19"/>
      <c r="J580" s="19"/>
      <c r="R580" s="60"/>
      <c r="S580" s="60"/>
    </row>
    <row r="581" spans="9:19" ht="18" x14ac:dyDescent="0.25">
      <c r="I581" s="19"/>
      <c r="J581" s="19"/>
      <c r="R581" s="60"/>
      <c r="S581" s="60"/>
    </row>
    <row r="582" spans="9:19" ht="18" x14ac:dyDescent="0.25">
      <c r="I582" s="19"/>
      <c r="J582" s="19"/>
      <c r="R582" s="60"/>
      <c r="S582" s="60"/>
    </row>
    <row r="583" spans="9:19" ht="18" x14ac:dyDescent="0.25">
      <c r="I583" s="19"/>
      <c r="J583" s="19"/>
      <c r="R583" s="60"/>
      <c r="S583" s="60"/>
    </row>
    <row r="584" spans="9:19" ht="18" x14ac:dyDescent="0.25">
      <c r="I584" s="19"/>
      <c r="J584" s="19"/>
      <c r="R584" s="60"/>
      <c r="S584" s="60"/>
    </row>
    <row r="585" spans="9:19" ht="18" x14ac:dyDescent="0.25">
      <c r="I585" s="19"/>
      <c r="J585" s="19"/>
      <c r="R585" s="60"/>
      <c r="S585" s="60"/>
    </row>
    <row r="586" spans="9:19" ht="18" x14ac:dyDescent="0.25">
      <c r="I586" s="19"/>
      <c r="J586" s="19"/>
      <c r="R586" s="60"/>
      <c r="S586" s="60"/>
    </row>
    <row r="587" spans="9:19" ht="18" x14ac:dyDescent="0.25">
      <c r="I587" s="19"/>
      <c r="J587" s="19"/>
      <c r="R587" s="60"/>
      <c r="S587" s="60"/>
    </row>
    <row r="588" spans="9:19" ht="18" x14ac:dyDescent="0.25">
      <c r="I588" s="19"/>
      <c r="J588" s="19"/>
      <c r="R588" s="60"/>
      <c r="S588" s="60"/>
    </row>
    <row r="589" spans="9:19" ht="18" x14ac:dyDescent="0.25">
      <c r="I589" s="19"/>
      <c r="J589" s="19"/>
      <c r="R589" s="60"/>
      <c r="S589" s="60"/>
    </row>
    <row r="590" spans="9:19" ht="18" x14ac:dyDescent="0.25">
      <c r="I590" s="19"/>
      <c r="J590" s="19"/>
      <c r="R590" s="60"/>
      <c r="S590" s="60"/>
    </row>
    <row r="591" spans="9:19" ht="18" x14ac:dyDescent="0.25">
      <c r="I591" s="19"/>
      <c r="J591" s="19"/>
      <c r="R591" s="60"/>
      <c r="S591" s="60"/>
    </row>
    <row r="592" spans="9:19" ht="18" x14ac:dyDescent="0.25">
      <c r="I592" s="19"/>
      <c r="J592" s="19"/>
      <c r="R592" s="60"/>
      <c r="S592" s="60"/>
    </row>
    <row r="593" spans="9:19" ht="18" x14ac:dyDescent="0.25">
      <c r="I593" s="19"/>
      <c r="J593" s="19"/>
      <c r="R593" s="60"/>
      <c r="S593" s="60"/>
    </row>
    <row r="594" spans="9:19" ht="18" x14ac:dyDescent="0.25">
      <c r="I594" s="19"/>
      <c r="J594" s="19"/>
      <c r="R594" s="60"/>
      <c r="S594" s="60"/>
    </row>
    <row r="595" spans="9:19" ht="18" x14ac:dyDescent="0.25">
      <c r="I595" s="19"/>
      <c r="J595" s="19"/>
      <c r="R595" s="60"/>
      <c r="S595" s="60"/>
    </row>
    <row r="596" spans="9:19" ht="18" x14ac:dyDescent="0.25">
      <c r="I596" s="19"/>
      <c r="J596" s="19"/>
      <c r="R596" s="60"/>
      <c r="S596" s="60"/>
    </row>
    <row r="597" spans="9:19" ht="18" x14ac:dyDescent="0.25">
      <c r="I597" s="19"/>
      <c r="J597" s="19"/>
      <c r="R597" s="60"/>
      <c r="S597" s="60"/>
    </row>
    <row r="598" spans="9:19" ht="18" x14ac:dyDescent="0.25">
      <c r="I598" s="19"/>
      <c r="J598" s="19"/>
      <c r="R598" s="60"/>
      <c r="S598" s="60"/>
    </row>
    <row r="599" spans="9:19" x14ac:dyDescent="0.25">
      <c r="R599" s="60"/>
      <c r="S599" s="60"/>
    </row>
    <row r="600" spans="9:19" x14ac:dyDescent="0.25">
      <c r="R600" s="60"/>
      <c r="S600" s="60"/>
    </row>
    <row r="601" spans="9:19" x14ac:dyDescent="0.25">
      <c r="R601" s="60"/>
      <c r="S601" s="60"/>
    </row>
    <row r="602" spans="9:19" x14ac:dyDescent="0.25">
      <c r="R602" s="60"/>
      <c r="S602" s="60"/>
    </row>
    <row r="603" spans="9:19" x14ac:dyDescent="0.25">
      <c r="R603" s="60"/>
      <c r="S603" s="60"/>
    </row>
    <row r="604" spans="9:19" x14ac:dyDescent="0.25">
      <c r="R604" s="60"/>
      <c r="S604" s="60"/>
    </row>
    <row r="605" spans="9:19" x14ac:dyDescent="0.25">
      <c r="R605" s="60"/>
      <c r="S605" s="60"/>
    </row>
    <row r="606" spans="9:19" x14ac:dyDescent="0.25">
      <c r="R606" s="60"/>
      <c r="S606" s="60"/>
    </row>
    <row r="607" spans="9:19" x14ac:dyDescent="0.25">
      <c r="R607" s="60"/>
      <c r="S607" s="60"/>
    </row>
    <row r="608" spans="9:19" x14ac:dyDescent="0.25">
      <c r="R608" s="60"/>
      <c r="S608" s="60"/>
    </row>
    <row r="609" spans="18:19" x14ac:dyDescent="0.25">
      <c r="R609" s="60"/>
      <c r="S609" s="60"/>
    </row>
    <row r="610" spans="18:19" x14ac:dyDescent="0.25">
      <c r="R610" s="60"/>
      <c r="S610" s="60"/>
    </row>
    <row r="611" spans="18:19" x14ac:dyDescent="0.25">
      <c r="R611" s="60"/>
      <c r="S611" s="60"/>
    </row>
    <row r="612" spans="18:19" x14ac:dyDescent="0.25">
      <c r="R612" s="60"/>
      <c r="S612" s="60"/>
    </row>
    <row r="613" spans="18:19" x14ac:dyDescent="0.25">
      <c r="R613" s="60"/>
      <c r="S613" s="60"/>
    </row>
    <row r="614" spans="18:19" x14ac:dyDescent="0.25">
      <c r="R614" s="60"/>
      <c r="S614" s="60"/>
    </row>
    <row r="615" spans="18:19" x14ac:dyDescent="0.25">
      <c r="R615" s="60"/>
      <c r="S615" s="60"/>
    </row>
    <row r="616" spans="18:19" x14ac:dyDescent="0.25">
      <c r="R616" s="60"/>
      <c r="S616" s="60"/>
    </row>
    <row r="617" spans="18:19" x14ac:dyDescent="0.25">
      <c r="R617" s="60"/>
      <c r="S617" s="60"/>
    </row>
    <row r="618" spans="18:19" x14ac:dyDescent="0.25">
      <c r="R618" s="60"/>
      <c r="S618" s="60"/>
    </row>
    <row r="619" spans="18:19" x14ac:dyDescent="0.25">
      <c r="R619" s="60"/>
      <c r="S619" s="60"/>
    </row>
    <row r="620" spans="18:19" x14ac:dyDescent="0.25">
      <c r="R620" s="60"/>
      <c r="S620" s="60"/>
    </row>
    <row r="621" spans="18:19" x14ac:dyDescent="0.25">
      <c r="R621" s="60"/>
      <c r="S621" s="60"/>
    </row>
    <row r="622" spans="18:19" x14ac:dyDescent="0.25">
      <c r="R622" s="60"/>
      <c r="S622" s="60"/>
    </row>
    <row r="623" spans="18:19" x14ac:dyDescent="0.25">
      <c r="R623" s="60"/>
      <c r="S623" s="60"/>
    </row>
    <row r="624" spans="18:19" x14ac:dyDescent="0.25">
      <c r="R624" s="60"/>
      <c r="S624" s="60"/>
    </row>
    <row r="625" spans="18:19" x14ac:dyDescent="0.25">
      <c r="R625" s="60"/>
      <c r="S625" s="60"/>
    </row>
    <row r="626" spans="18:19" x14ac:dyDescent="0.25">
      <c r="R626" s="60"/>
      <c r="S626" s="60"/>
    </row>
    <row r="627" spans="18:19" x14ac:dyDescent="0.25">
      <c r="R627" s="60"/>
      <c r="S627" s="60"/>
    </row>
    <row r="628" spans="18:19" x14ac:dyDescent="0.25">
      <c r="R628" s="60"/>
      <c r="S628" s="60"/>
    </row>
    <row r="629" spans="18:19" x14ac:dyDescent="0.25">
      <c r="R629" s="60"/>
      <c r="S629" s="60"/>
    </row>
    <row r="630" spans="18:19" x14ac:dyDescent="0.25">
      <c r="R630" s="60"/>
      <c r="S630" s="60"/>
    </row>
    <row r="631" spans="18:19" x14ac:dyDescent="0.25">
      <c r="R631" s="60"/>
      <c r="S631" s="60"/>
    </row>
    <row r="632" spans="18:19" x14ac:dyDescent="0.25">
      <c r="R632" s="60"/>
      <c r="S632" s="60"/>
    </row>
    <row r="633" spans="18:19" x14ac:dyDescent="0.25">
      <c r="R633" s="60"/>
      <c r="S633" s="60"/>
    </row>
    <row r="634" spans="18:19" x14ac:dyDescent="0.25">
      <c r="R634" s="60"/>
      <c r="S634" s="60"/>
    </row>
    <row r="635" spans="18:19" x14ac:dyDescent="0.25">
      <c r="R635" s="60"/>
      <c r="S635" s="60"/>
    </row>
    <row r="636" spans="18:19" x14ac:dyDescent="0.25">
      <c r="R636" s="60"/>
      <c r="S636" s="60"/>
    </row>
    <row r="637" spans="18:19" x14ac:dyDescent="0.25">
      <c r="R637" s="60"/>
      <c r="S637" s="60"/>
    </row>
    <row r="638" spans="18:19" x14ac:dyDescent="0.25">
      <c r="R638" s="60"/>
      <c r="S638" s="60"/>
    </row>
    <row r="639" spans="18:19" x14ac:dyDescent="0.25">
      <c r="R639" s="60"/>
      <c r="S639" s="60"/>
    </row>
    <row r="640" spans="18:19" x14ac:dyDescent="0.25">
      <c r="R640" s="60"/>
      <c r="S640" s="60"/>
    </row>
    <row r="641" spans="18:19" x14ac:dyDescent="0.25">
      <c r="R641" s="60"/>
      <c r="S641" s="60"/>
    </row>
    <row r="642" spans="18:19" x14ac:dyDescent="0.25">
      <c r="R642" s="60"/>
      <c r="S642" s="60"/>
    </row>
    <row r="643" spans="18:19" x14ac:dyDescent="0.25">
      <c r="R643" s="60"/>
      <c r="S643" s="60"/>
    </row>
    <row r="644" spans="18:19" x14ac:dyDescent="0.25">
      <c r="R644" s="60"/>
      <c r="S644" s="60"/>
    </row>
    <row r="645" spans="18:19" x14ac:dyDescent="0.25">
      <c r="R645" s="60"/>
      <c r="S645" s="60"/>
    </row>
    <row r="646" spans="18:19" x14ac:dyDescent="0.25">
      <c r="R646" s="60"/>
      <c r="S646" s="60"/>
    </row>
    <row r="647" spans="18:19" x14ac:dyDescent="0.25">
      <c r="R647" s="60"/>
      <c r="S647" s="60"/>
    </row>
    <row r="648" spans="18:19" x14ac:dyDescent="0.25">
      <c r="R648" s="60"/>
      <c r="S648" s="60"/>
    </row>
    <row r="649" spans="18:19" x14ac:dyDescent="0.25">
      <c r="R649" s="60"/>
      <c r="S649" s="60"/>
    </row>
    <row r="650" spans="18:19" x14ac:dyDescent="0.25">
      <c r="R650" s="60"/>
      <c r="S650" s="60"/>
    </row>
    <row r="651" spans="18:19" x14ac:dyDescent="0.25">
      <c r="R651" s="60"/>
      <c r="S651" s="60"/>
    </row>
    <row r="652" spans="18:19" x14ac:dyDescent="0.25">
      <c r="R652" s="60"/>
      <c r="S652" s="60"/>
    </row>
    <row r="653" spans="18:19" x14ac:dyDescent="0.25">
      <c r="R653" s="60"/>
      <c r="S653" s="60"/>
    </row>
    <row r="654" spans="18:19" x14ac:dyDescent="0.25">
      <c r="R654" s="60"/>
      <c r="S654" s="60"/>
    </row>
    <row r="655" spans="18:19" x14ac:dyDescent="0.25">
      <c r="R655" s="60"/>
      <c r="S655" s="60"/>
    </row>
    <row r="656" spans="18:19" x14ac:dyDescent="0.25">
      <c r="R656" s="60"/>
      <c r="S656" s="60"/>
    </row>
    <row r="657" spans="18:19" x14ac:dyDescent="0.25">
      <c r="R657" s="60"/>
      <c r="S657" s="60"/>
    </row>
    <row r="658" spans="18:19" x14ac:dyDescent="0.25">
      <c r="R658" s="60"/>
      <c r="S658" s="60"/>
    </row>
    <row r="659" spans="18:19" x14ac:dyDescent="0.25">
      <c r="R659" s="60"/>
      <c r="S659" s="60"/>
    </row>
    <row r="660" spans="18:19" x14ac:dyDescent="0.25">
      <c r="R660" s="60"/>
      <c r="S660" s="60"/>
    </row>
    <row r="661" spans="18:19" x14ac:dyDescent="0.25">
      <c r="R661" s="60"/>
      <c r="S661" s="60"/>
    </row>
    <row r="662" spans="18:19" x14ac:dyDescent="0.25">
      <c r="R662" s="60"/>
      <c r="S662" s="60"/>
    </row>
    <row r="663" spans="18:19" x14ac:dyDescent="0.25">
      <c r="R663" s="60"/>
      <c r="S663" s="60"/>
    </row>
    <row r="664" spans="18:19" x14ac:dyDescent="0.25">
      <c r="R664" s="60"/>
      <c r="S664" s="60"/>
    </row>
    <row r="665" spans="18:19" x14ac:dyDescent="0.25">
      <c r="R665" s="60"/>
      <c r="S665" s="60"/>
    </row>
    <row r="666" spans="18:19" x14ac:dyDescent="0.25">
      <c r="R666" s="60"/>
      <c r="S666" s="60"/>
    </row>
    <row r="667" spans="18:19" x14ac:dyDescent="0.25">
      <c r="R667" s="60"/>
      <c r="S667" s="60"/>
    </row>
    <row r="668" spans="18:19" x14ac:dyDescent="0.25">
      <c r="R668" s="60"/>
      <c r="S668" s="60"/>
    </row>
    <row r="669" spans="18:19" x14ac:dyDescent="0.25">
      <c r="R669" s="60"/>
      <c r="S669" s="60"/>
    </row>
    <row r="670" spans="18:19" x14ac:dyDescent="0.25">
      <c r="R670" s="60"/>
      <c r="S670" s="60"/>
    </row>
    <row r="671" spans="18:19" x14ac:dyDescent="0.25">
      <c r="R671" s="60"/>
      <c r="S671" s="60"/>
    </row>
    <row r="672" spans="18:19" x14ac:dyDescent="0.25">
      <c r="R672" s="60"/>
      <c r="S672" s="60"/>
    </row>
    <row r="673" spans="18:19" x14ac:dyDescent="0.25">
      <c r="R673" s="60"/>
      <c r="S673" s="60"/>
    </row>
    <row r="674" spans="18:19" x14ac:dyDescent="0.25">
      <c r="R674" s="60"/>
      <c r="S674" s="60"/>
    </row>
    <row r="675" spans="18:19" x14ac:dyDescent="0.25">
      <c r="R675" s="60"/>
      <c r="S675" s="60"/>
    </row>
    <row r="676" spans="18:19" x14ac:dyDescent="0.25">
      <c r="R676" s="60"/>
      <c r="S676" s="60"/>
    </row>
    <row r="677" spans="18:19" x14ac:dyDescent="0.25">
      <c r="R677" s="60"/>
      <c r="S677" s="60"/>
    </row>
    <row r="678" spans="18:19" x14ac:dyDescent="0.25">
      <c r="R678" s="60"/>
      <c r="S678" s="60"/>
    </row>
    <row r="679" spans="18:19" x14ac:dyDescent="0.25">
      <c r="R679" s="60"/>
      <c r="S679" s="60"/>
    </row>
    <row r="680" spans="18:19" x14ac:dyDescent="0.25">
      <c r="R680" s="60"/>
      <c r="S680" s="60"/>
    </row>
    <row r="681" spans="18:19" x14ac:dyDescent="0.25">
      <c r="R681" s="60"/>
      <c r="S681" s="60"/>
    </row>
    <row r="682" spans="18:19" x14ac:dyDescent="0.25">
      <c r="R682" s="60"/>
      <c r="S682" s="60"/>
    </row>
    <row r="683" spans="18:19" x14ac:dyDescent="0.25">
      <c r="R683" s="60"/>
      <c r="S683" s="60"/>
    </row>
    <row r="684" spans="18:19" x14ac:dyDescent="0.25">
      <c r="R684" s="60"/>
      <c r="S684" s="60"/>
    </row>
    <row r="685" spans="18:19" x14ac:dyDescent="0.25">
      <c r="R685" s="60"/>
      <c r="S685" s="60"/>
    </row>
    <row r="686" spans="18:19" x14ac:dyDescent="0.25">
      <c r="R686" s="60"/>
      <c r="S686" s="60"/>
    </row>
    <row r="687" spans="18:19" x14ac:dyDescent="0.25">
      <c r="R687" s="60"/>
      <c r="S687" s="60"/>
    </row>
    <row r="688" spans="18:19" x14ac:dyDescent="0.25">
      <c r="R688" s="60"/>
      <c r="S688" s="60"/>
    </row>
    <row r="689" spans="18:19" x14ac:dyDescent="0.25">
      <c r="R689" s="60"/>
      <c r="S689" s="60"/>
    </row>
    <row r="690" spans="18:19" x14ac:dyDescent="0.25">
      <c r="R690" s="60"/>
      <c r="S690" s="60"/>
    </row>
    <row r="691" spans="18:19" x14ac:dyDescent="0.25">
      <c r="R691" s="60"/>
      <c r="S691" s="60"/>
    </row>
    <row r="692" spans="18:19" x14ac:dyDescent="0.25">
      <c r="R692" s="60"/>
      <c r="S692" s="60"/>
    </row>
    <row r="693" spans="18:19" x14ac:dyDescent="0.25">
      <c r="R693" s="60"/>
      <c r="S693" s="60"/>
    </row>
    <row r="694" spans="18:19" x14ac:dyDescent="0.25">
      <c r="R694" s="60"/>
      <c r="S694" s="60"/>
    </row>
    <row r="695" spans="18:19" x14ac:dyDescent="0.25">
      <c r="R695" s="60"/>
      <c r="S695" s="60"/>
    </row>
    <row r="696" spans="18:19" x14ac:dyDescent="0.25">
      <c r="R696" s="60"/>
      <c r="S696" s="60"/>
    </row>
    <row r="697" spans="18:19" x14ac:dyDescent="0.25">
      <c r="R697" s="60"/>
      <c r="S697" s="60"/>
    </row>
    <row r="698" spans="18:19" x14ac:dyDescent="0.25">
      <c r="R698" s="60"/>
      <c r="S698" s="60"/>
    </row>
    <row r="699" spans="18:19" x14ac:dyDescent="0.25">
      <c r="R699" s="60"/>
      <c r="S699" s="60"/>
    </row>
    <row r="700" spans="18:19" x14ac:dyDescent="0.25">
      <c r="R700" s="60"/>
      <c r="S700" s="60"/>
    </row>
    <row r="701" spans="18:19" x14ac:dyDescent="0.25">
      <c r="R701" s="60"/>
      <c r="S701" s="60"/>
    </row>
    <row r="702" spans="18:19" x14ac:dyDescent="0.25">
      <c r="R702" s="60"/>
      <c r="S702" s="60"/>
    </row>
    <row r="703" spans="18:19" x14ac:dyDescent="0.25">
      <c r="R703" s="60"/>
      <c r="S703" s="60"/>
    </row>
    <row r="704" spans="18:19" x14ac:dyDescent="0.25">
      <c r="R704" s="60"/>
      <c r="S704" s="60"/>
    </row>
    <row r="705" spans="18:19" x14ac:dyDescent="0.25">
      <c r="R705" s="60"/>
      <c r="S705" s="60"/>
    </row>
    <row r="706" spans="18:19" x14ac:dyDescent="0.25">
      <c r="R706" s="60"/>
      <c r="S706" s="60"/>
    </row>
    <row r="707" spans="18:19" x14ac:dyDescent="0.25">
      <c r="R707" s="60"/>
      <c r="S707" s="60"/>
    </row>
    <row r="708" spans="18:19" x14ac:dyDescent="0.25">
      <c r="R708" s="60"/>
      <c r="S708" s="60"/>
    </row>
    <row r="709" spans="18:19" x14ac:dyDescent="0.25">
      <c r="R709" s="60"/>
      <c r="S709" s="60"/>
    </row>
    <row r="710" spans="18:19" x14ac:dyDescent="0.25">
      <c r="R710" s="60"/>
      <c r="S710" s="60"/>
    </row>
    <row r="711" spans="18:19" x14ac:dyDescent="0.25">
      <c r="R711" s="60"/>
      <c r="S711" s="60"/>
    </row>
    <row r="712" spans="18:19" x14ac:dyDescent="0.25">
      <c r="R712" s="60"/>
      <c r="S712" s="60"/>
    </row>
    <row r="713" spans="18:19" x14ac:dyDescent="0.25">
      <c r="R713" s="60"/>
      <c r="S713" s="60"/>
    </row>
    <row r="714" spans="18:19" x14ac:dyDescent="0.25">
      <c r="R714" s="60"/>
      <c r="S714" s="60"/>
    </row>
    <row r="715" spans="18:19" x14ac:dyDescent="0.25">
      <c r="R715" s="60"/>
      <c r="S715" s="60"/>
    </row>
    <row r="716" spans="18:19" x14ac:dyDescent="0.25">
      <c r="R716" s="60"/>
      <c r="S716" s="60"/>
    </row>
    <row r="717" spans="18:19" x14ac:dyDescent="0.25">
      <c r="R717" s="60"/>
      <c r="S717" s="60"/>
    </row>
    <row r="718" spans="18:19" x14ac:dyDescent="0.25">
      <c r="R718" s="60"/>
      <c r="S718" s="60"/>
    </row>
    <row r="719" spans="18:19" x14ac:dyDescent="0.25">
      <c r="R719" s="60"/>
      <c r="S719" s="60"/>
    </row>
    <row r="720" spans="18:19" x14ac:dyDescent="0.25">
      <c r="R720" s="60"/>
      <c r="S720" s="60"/>
    </row>
    <row r="721" spans="18:19" x14ac:dyDescent="0.25">
      <c r="R721" s="60"/>
      <c r="S721" s="60"/>
    </row>
    <row r="722" spans="18:19" x14ac:dyDescent="0.25">
      <c r="R722" s="60"/>
      <c r="S722" s="60"/>
    </row>
    <row r="723" spans="18:19" x14ac:dyDescent="0.25">
      <c r="R723" s="60"/>
      <c r="S723" s="60"/>
    </row>
    <row r="724" spans="18:19" x14ac:dyDescent="0.25">
      <c r="R724" s="60"/>
      <c r="S724" s="60"/>
    </row>
    <row r="725" spans="18:19" x14ac:dyDescent="0.25">
      <c r="R725" s="60"/>
      <c r="S725" s="60"/>
    </row>
    <row r="726" spans="18:19" x14ac:dyDescent="0.25">
      <c r="R726" s="60"/>
      <c r="S726" s="60"/>
    </row>
    <row r="727" spans="18:19" x14ac:dyDescent="0.25">
      <c r="R727" s="60"/>
      <c r="S727" s="60"/>
    </row>
    <row r="728" spans="18:19" x14ac:dyDescent="0.25">
      <c r="R728" s="60"/>
      <c r="S728" s="60"/>
    </row>
    <row r="729" spans="18:19" x14ac:dyDescent="0.25">
      <c r="R729" s="60"/>
      <c r="S729" s="60"/>
    </row>
    <row r="730" spans="18:19" x14ac:dyDescent="0.25">
      <c r="R730" s="60"/>
      <c r="S730" s="60"/>
    </row>
    <row r="731" spans="18:19" x14ac:dyDescent="0.25">
      <c r="R731" s="60"/>
      <c r="S731" s="60"/>
    </row>
    <row r="732" spans="18:19" x14ac:dyDescent="0.25">
      <c r="R732" s="60"/>
      <c r="S732" s="60"/>
    </row>
    <row r="733" spans="18:19" x14ac:dyDescent="0.25">
      <c r="R733" s="60"/>
      <c r="S733" s="60"/>
    </row>
    <row r="734" spans="18:19" x14ac:dyDescent="0.25">
      <c r="R734" s="60"/>
      <c r="S734" s="60"/>
    </row>
    <row r="735" spans="18:19" x14ac:dyDescent="0.25">
      <c r="R735" s="60"/>
      <c r="S735" s="60"/>
    </row>
    <row r="736" spans="18:19" x14ac:dyDescent="0.25">
      <c r="R736" s="60"/>
      <c r="S736" s="60"/>
    </row>
    <row r="737" spans="18:19" x14ac:dyDescent="0.25">
      <c r="R737" s="60"/>
      <c r="S737" s="60"/>
    </row>
    <row r="738" spans="18:19" x14ac:dyDescent="0.25">
      <c r="R738" s="60"/>
      <c r="S738" s="60"/>
    </row>
    <row r="739" spans="18:19" x14ac:dyDescent="0.25">
      <c r="R739" s="60"/>
      <c r="S739" s="60"/>
    </row>
    <row r="740" spans="18:19" x14ac:dyDescent="0.25">
      <c r="R740" s="60"/>
      <c r="S740" s="60"/>
    </row>
    <row r="741" spans="18:19" x14ac:dyDescent="0.25">
      <c r="R741" s="60"/>
      <c r="S741" s="60"/>
    </row>
    <row r="742" spans="18:19" x14ac:dyDescent="0.25">
      <c r="R742" s="60"/>
      <c r="S742" s="60"/>
    </row>
    <row r="743" spans="18:19" x14ac:dyDescent="0.25">
      <c r="R743" s="60"/>
      <c r="S743" s="60"/>
    </row>
    <row r="744" spans="18:19" x14ac:dyDescent="0.25">
      <c r="R744" s="60"/>
      <c r="S744" s="60"/>
    </row>
    <row r="745" spans="18:19" x14ac:dyDescent="0.25">
      <c r="R745" s="60"/>
      <c r="S745" s="60"/>
    </row>
    <row r="746" spans="18:19" x14ac:dyDescent="0.25">
      <c r="R746" s="60"/>
      <c r="S746" s="60"/>
    </row>
    <row r="747" spans="18:19" x14ac:dyDescent="0.25">
      <c r="R747" s="60"/>
      <c r="S747" s="60"/>
    </row>
    <row r="748" spans="18:19" x14ac:dyDescent="0.25">
      <c r="R748" s="60"/>
      <c r="S748" s="60"/>
    </row>
    <row r="749" spans="18:19" x14ac:dyDescent="0.25">
      <c r="R749" s="60"/>
      <c r="S749" s="60"/>
    </row>
    <row r="750" spans="18:19" x14ac:dyDescent="0.25">
      <c r="R750" s="60"/>
      <c r="S750" s="60"/>
    </row>
    <row r="751" spans="18:19" x14ac:dyDescent="0.25">
      <c r="R751" s="60"/>
      <c r="S751" s="60"/>
    </row>
    <row r="752" spans="18:19" x14ac:dyDescent="0.25">
      <c r="R752" s="60"/>
      <c r="S752" s="60"/>
    </row>
    <row r="753" spans="18:19" x14ac:dyDescent="0.25">
      <c r="R753" s="60"/>
      <c r="S753" s="60"/>
    </row>
    <row r="754" spans="18:19" x14ac:dyDescent="0.25">
      <c r="R754" s="60"/>
      <c r="S754" s="60"/>
    </row>
    <row r="755" spans="18:19" x14ac:dyDescent="0.25">
      <c r="R755" s="60"/>
      <c r="S755" s="60"/>
    </row>
    <row r="756" spans="18:19" x14ac:dyDescent="0.25">
      <c r="R756" s="60"/>
      <c r="S756" s="60"/>
    </row>
    <row r="757" spans="18:19" x14ac:dyDescent="0.25">
      <c r="R757" s="60"/>
      <c r="S757" s="60"/>
    </row>
    <row r="758" spans="18:19" x14ac:dyDescent="0.25">
      <c r="R758" s="60"/>
      <c r="S758" s="60"/>
    </row>
    <row r="759" spans="18:19" x14ac:dyDescent="0.25">
      <c r="R759" s="60"/>
      <c r="S759" s="60"/>
    </row>
    <row r="760" spans="18:19" x14ac:dyDescent="0.25">
      <c r="R760" s="60"/>
      <c r="S760" s="60"/>
    </row>
    <row r="761" spans="18:19" x14ac:dyDescent="0.25">
      <c r="R761" s="60"/>
      <c r="S761" s="60"/>
    </row>
    <row r="762" spans="18:19" x14ac:dyDescent="0.25">
      <c r="R762" s="60"/>
      <c r="S762" s="60"/>
    </row>
    <row r="763" spans="18:19" x14ac:dyDescent="0.25">
      <c r="R763" s="60"/>
      <c r="S763" s="60"/>
    </row>
    <row r="764" spans="18:19" x14ac:dyDescent="0.25">
      <c r="R764" s="60"/>
      <c r="S764" s="60"/>
    </row>
    <row r="765" spans="18:19" x14ac:dyDescent="0.25">
      <c r="R765" s="60"/>
      <c r="S765" s="60"/>
    </row>
    <row r="766" spans="18:19" x14ac:dyDescent="0.25">
      <c r="R766" s="60"/>
      <c r="S766" s="60"/>
    </row>
    <row r="767" spans="18:19" x14ac:dyDescent="0.25">
      <c r="R767" s="60"/>
      <c r="S767" s="60"/>
    </row>
    <row r="768" spans="18:19" x14ac:dyDescent="0.25">
      <c r="R768" s="60"/>
      <c r="S768" s="60"/>
    </row>
    <row r="769" spans="18:19" x14ac:dyDescent="0.25">
      <c r="R769" s="60"/>
      <c r="S769" s="60"/>
    </row>
    <row r="770" spans="18:19" x14ac:dyDescent="0.25">
      <c r="R770" s="60"/>
      <c r="S770" s="60"/>
    </row>
    <row r="771" spans="18:19" x14ac:dyDescent="0.25">
      <c r="R771" s="60"/>
      <c r="S771" s="60"/>
    </row>
    <row r="772" spans="18:19" x14ac:dyDescent="0.25">
      <c r="R772" s="60"/>
      <c r="S772" s="60"/>
    </row>
    <row r="773" spans="18:19" x14ac:dyDescent="0.25">
      <c r="R773" s="60"/>
      <c r="S773" s="60"/>
    </row>
    <row r="774" spans="18:19" x14ac:dyDescent="0.25">
      <c r="R774" s="60"/>
      <c r="S774" s="60"/>
    </row>
    <row r="775" spans="18:19" x14ac:dyDescent="0.25">
      <c r="R775" s="60"/>
      <c r="S775" s="60"/>
    </row>
    <row r="776" spans="18:19" x14ac:dyDescent="0.25">
      <c r="R776" s="60"/>
      <c r="S776" s="60"/>
    </row>
    <row r="777" spans="18:19" x14ac:dyDescent="0.25">
      <c r="R777" s="60"/>
      <c r="S777" s="60"/>
    </row>
    <row r="778" spans="18:19" x14ac:dyDescent="0.25">
      <c r="R778" s="60"/>
      <c r="S778" s="60"/>
    </row>
    <row r="779" spans="18:19" x14ac:dyDescent="0.25">
      <c r="R779" s="60"/>
      <c r="S779" s="60"/>
    </row>
    <row r="780" spans="18:19" x14ac:dyDescent="0.25">
      <c r="R780" s="60"/>
      <c r="S780" s="60"/>
    </row>
    <row r="781" spans="18:19" x14ac:dyDescent="0.25">
      <c r="R781" s="60"/>
      <c r="S781" s="60"/>
    </row>
    <row r="782" spans="18:19" x14ac:dyDescent="0.25">
      <c r="R782" s="60"/>
      <c r="S782" s="60"/>
    </row>
    <row r="783" spans="18:19" x14ac:dyDescent="0.25">
      <c r="R783" s="60"/>
      <c r="S783" s="60"/>
    </row>
    <row r="784" spans="18:19" x14ac:dyDescent="0.25">
      <c r="R784" s="60"/>
      <c r="S784" s="60"/>
    </row>
    <row r="785" spans="18:19" x14ac:dyDescent="0.25">
      <c r="R785" s="60"/>
      <c r="S785" s="60"/>
    </row>
    <row r="786" spans="18:19" x14ac:dyDescent="0.25">
      <c r="R786" s="60"/>
      <c r="S786" s="60"/>
    </row>
    <row r="787" spans="18:19" x14ac:dyDescent="0.25">
      <c r="R787" s="60"/>
      <c r="S787" s="60"/>
    </row>
    <row r="788" spans="18:19" x14ac:dyDescent="0.25">
      <c r="R788" s="60"/>
      <c r="S788" s="60"/>
    </row>
    <row r="789" spans="18:19" x14ac:dyDescent="0.25">
      <c r="R789" s="60"/>
      <c r="S789" s="60"/>
    </row>
    <row r="790" spans="18:19" x14ac:dyDescent="0.25">
      <c r="R790" s="60"/>
      <c r="S790" s="60"/>
    </row>
    <row r="791" spans="18:19" x14ac:dyDescent="0.25">
      <c r="R791" s="60"/>
      <c r="S791" s="60"/>
    </row>
    <row r="792" spans="18:19" x14ac:dyDescent="0.25">
      <c r="R792" s="60"/>
      <c r="S792" s="60"/>
    </row>
    <row r="793" spans="18:19" x14ac:dyDescent="0.25">
      <c r="R793" s="60"/>
      <c r="S793" s="60"/>
    </row>
    <row r="794" spans="18:19" x14ac:dyDescent="0.25">
      <c r="R794" s="60"/>
      <c r="S794" s="60"/>
    </row>
    <row r="795" spans="18:19" x14ac:dyDescent="0.25">
      <c r="R795" s="60"/>
      <c r="S795" s="60"/>
    </row>
    <row r="796" spans="18:19" x14ac:dyDescent="0.25">
      <c r="R796" s="60"/>
      <c r="S796" s="60"/>
    </row>
    <row r="797" spans="18:19" x14ac:dyDescent="0.25">
      <c r="R797" s="60"/>
      <c r="S797" s="60"/>
    </row>
    <row r="798" spans="18:19" x14ac:dyDescent="0.25">
      <c r="R798" s="60"/>
      <c r="S798" s="60"/>
    </row>
    <row r="799" spans="18:19" x14ac:dyDescent="0.25">
      <c r="R799" s="60"/>
      <c r="S799" s="60"/>
    </row>
    <row r="800" spans="18:19" x14ac:dyDescent="0.25">
      <c r="R800" s="60"/>
      <c r="S800" s="60"/>
    </row>
    <row r="801" spans="18:19" x14ac:dyDescent="0.25">
      <c r="R801" s="60"/>
      <c r="S801" s="60"/>
    </row>
    <row r="802" spans="18:19" x14ac:dyDescent="0.25">
      <c r="R802" s="60"/>
      <c r="S802" s="60"/>
    </row>
    <row r="803" spans="18:19" x14ac:dyDescent="0.25">
      <c r="R803" s="60"/>
      <c r="S803" s="60"/>
    </row>
    <row r="804" spans="18:19" x14ac:dyDescent="0.25">
      <c r="R804" s="60"/>
      <c r="S804" s="60"/>
    </row>
    <row r="805" spans="18:19" x14ac:dyDescent="0.25">
      <c r="R805" s="60"/>
      <c r="S805" s="60"/>
    </row>
    <row r="806" spans="18:19" x14ac:dyDescent="0.25">
      <c r="R806" s="60"/>
      <c r="S806" s="60"/>
    </row>
    <row r="807" spans="18:19" x14ac:dyDescent="0.25">
      <c r="R807" s="60"/>
      <c r="S807" s="60"/>
    </row>
    <row r="808" spans="18:19" x14ac:dyDescent="0.25">
      <c r="R808" s="60"/>
      <c r="S808" s="60"/>
    </row>
    <row r="809" spans="18:19" x14ac:dyDescent="0.25">
      <c r="R809" s="60"/>
      <c r="S809" s="60"/>
    </row>
    <row r="810" spans="18:19" x14ac:dyDescent="0.25">
      <c r="R810" s="60"/>
      <c r="S810" s="60"/>
    </row>
    <row r="811" spans="18:19" x14ac:dyDescent="0.25">
      <c r="R811" s="60"/>
      <c r="S811" s="60"/>
    </row>
    <row r="812" spans="18:19" x14ac:dyDescent="0.25">
      <c r="R812" s="60"/>
      <c r="S812" s="60"/>
    </row>
    <row r="813" spans="18:19" x14ac:dyDescent="0.25">
      <c r="R813" s="60"/>
      <c r="S813" s="60"/>
    </row>
    <row r="814" spans="18:19" x14ac:dyDescent="0.25">
      <c r="R814" s="60"/>
      <c r="S814" s="60"/>
    </row>
    <row r="815" spans="18:19" x14ac:dyDescent="0.25">
      <c r="R815" s="60"/>
      <c r="S815" s="60"/>
    </row>
    <row r="816" spans="18:19" x14ac:dyDescent="0.25">
      <c r="R816" s="60"/>
      <c r="S816" s="60"/>
    </row>
    <row r="817" spans="18:19" x14ac:dyDescent="0.25">
      <c r="R817" s="60"/>
      <c r="S817" s="60"/>
    </row>
    <row r="818" spans="18:19" x14ac:dyDescent="0.25">
      <c r="R818" s="60"/>
      <c r="S818" s="60"/>
    </row>
    <row r="819" spans="18:19" x14ac:dyDescent="0.25">
      <c r="R819" s="60"/>
      <c r="S819" s="60"/>
    </row>
    <row r="820" spans="18:19" x14ac:dyDescent="0.25">
      <c r="R820" s="60"/>
      <c r="S820" s="60"/>
    </row>
    <row r="821" spans="18:19" x14ac:dyDescent="0.25">
      <c r="R821" s="60"/>
      <c r="S821" s="60"/>
    </row>
    <row r="822" spans="18:19" x14ac:dyDescent="0.25">
      <c r="R822" s="60"/>
      <c r="S822" s="60"/>
    </row>
    <row r="823" spans="18:19" x14ac:dyDescent="0.25">
      <c r="R823" s="60"/>
      <c r="S823" s="60"/>
    </row>
    <row r="824" spans="18:19" x14ac:dyDescent="0.25">
      <c r="R824" s="60"/>
      <c r="S824" s="60"/>
    </row>
    <row r="825" spans="18:19" x14ac:dyDescent="0.25">
      <c r="R825" s="60"/>
      <c r="S825" s="60"/>
    </row>
    <row r="826" spans="18:19" x14ac:dyDescent="0.25">
      <c r="R826" s="60"/>
      <c r="S826" s="60"/>
    </row>
    <row r="827" spans="18:19" x14ac:dyDescent="0.25">
      <c r="R827" s="60"/>
      <c r="S827" s="60"/>
    </row>
    <row r="828" spans="18:19" x14ac:dyDescent="0.25">
      <c r="R828" s="60"/>
      <c r="S828" s="60"/>
    </row>
    <row r="829" spans="18:19" x14ac:dyDescent="0.25">
      <c r="R829" s="60"/>
      <c r="S829" s="60"/>
    </row>
    <row r="830" spans="18:19" x14ac:dyDescent="0.25">
      <c r="R830" s="60"/>
      <c r="S830" s="60"/>
    </row>
    <row r="831" spans="18:19" x14ac:dyDescent="0.25">
      <c r="R831" s="60"/>
      <c r="S831" s="60"/>
    </row>
    <row r="832" spans="18:19" x14ac:dyDescent="0.25">
      <c r="R832" s="60"/>
      <c r="S832" s="60"/>
    </row>
    <row r="833" spans="18:19" x14ac:dyDescent="0.25">
      <c r="R833" s="60"/>
      <c r="S833" s="60"/>
    </row>
    <row r="834" spans="18:19" x14ac:dyDescent="0.25">
      <c r="R834" s="60"/>
      <c r="S834" s="60"/>
    </row>
    <row r="835" spans="18:19" x14ac:dyDescent="0.25">
      <c r="R835" s="60"/>
      <c r="S835" s="60"/>
    </row>
    <row r="836" spans="18:19" x14ac:dyDescent="0.25">
      <c r="R836" s="60"/>
      <c r="S836" s="60"/>
    </row>
    <row r="837" spans="18:19" x14ac:dyDescent="0.25">
      <c r="R837" s="60"/>
      <c r="S837" s="60"/>
    </row>
    <row r="838" spans="18:19" x14ac:dyDescent="0.25">
      <c r="R838" s="60"/>
      <c r="S838" s="60"/>
    </row>
  </sheetData>
  <sheetProtection selectLockedCells="1" selectUnlockedCells="1"/>
  <autoFilter ref="A3:S387"/>
  <mergeCells count="2">
    <mergeCell ref="B2:E2"/>
    <mergeCell ref="F2:N2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DicionárioNF</vt:lpstr>
      <vt:lpstr>JUNHO</vt:lpstr>
      <vt:lpstr>JUNHO!Excel_BuiltIn__FilterDatabase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Felipe Farias</dc:creator>
  <cp:lastModifiedBy>Usuário do Windows</cp:lastModifiedBy>
  <dcterms:created xsi:type="dcterms:W3CDTF">2021-08-23T14:16:54Z</dcterms:created>
  <dcterms:modified xsi:type="dcterms:W3CDTF">2021-08-27T19:35:30Z</dcterms:modified>
</cp:coreProperties>
</file>